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DC-W2019\RedirectedFolders\K.Jurkowski\My Documents\4 MIRZEC KANALIZACJA\wykonanie\"/>
    </mc:Choice>
  </mc:AlternateContent>
  <xr:revisionPtr revIDLastSave="0" documentId="8_{0BB5891E-36ED-4273-BE8A-9E9D823BD163}" xr6:coauthVersionLast="45" xr6:coauthVersionMax="45" xr10:uidLastSave="{00000000-0000-0000-0000-000000000000}"/>
  <bookViews>
    <workbookView xWindow="-28920" yWindow="-120" windowWidth="29040" windowHeight="15840" activeTab="2" xr2:uid="{00000000-000D-0000-FFFF-FFFF00000000}"/>
  </bookViews>
  <sheets>
    <sheet name="Sięgacze  " sheetId="10" r:id="rId1"/>
    <sheet name="Ostroż - sieci i przył " sheetId="8" r:id="rId2"/>
    <sheet name="Osiny sieci i przy " sheetId="11" r:id="rId3"/>
    <sheet name="Pompownie" sheetId="12" r:id="rId4"/>
  </sheets>
  <definedNames>
    <definedName name="_xlnm.Print_Area" localSheetId="3">Pompownie!$A:$I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0" l="1"/>
  <c r="H203" i="11" l="1"/>
  <c r="H263" i="8" l="1"/>
  <c r="H136" i="8" l="1"/>
  <c r="H161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2" i="11"/>
  <c r="H181" i="11"/>
  <c r="H179" i="11"/>
  <c r="H177" i="11"/>
  <c r="H176" i="11"/>
  <c r="H174" i="11"/>
  <c r="H173" i="11"/>
  <c r="H172" i="11"/>
  <c r="H171" i="11"/>
  <c r="H170" i="11"/>
  <c r="H169" i="11"/>
  <c r="H168" i="11"/>
  <c r="H167" i="11"/>
  <c r="H166" i="11"/>
  <c r="H160" i="11"/>
  <c r="H158" i="11"/>
  <c r="H156" i="11"/>
  <c r="H155" i="11"/>
  <c r="H154" i="11"/>
  <c r="H153" i="11"/>
  <c r="H152" i="11"/>
  <c r="H150" i="11"/>
  <c r="H148" i="11"/>
  <c r="H143" i="11"/>
  <c r="H142" i="11"/>
  <c r="H141" i="11"/>
  <c r="H140" i="11"/>
  <c r="G134" i="11"/>
  <c r="E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G98" i="11"/>
  <c r="E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E81" i="11"/>
  <c r="H81" i="11" s="1"/>
  <c r="H80" i="11"/>
  <c r="H79" i="11"/>
  <c r="H78" i="11"/>
  <c r="H77" i="11"/>
  <c r="H76" i="11"/>
  <c r="H75" i="11"/>
  <c r="H74" i="11"/>
  <c r="H73" i="11"/>
  <c r="H72" i="11"/>
  <c r="E67" i="11"/>
  <c r="H67" i="11" s="1"/>
  <c r="H66" i="11"/>
  <c r="H65" i="11"/>
  <c r="H63" i="11"/>
  <c r="H62" i="11"/>
  <c r="H60" i="11"/>
  <c r="H59" i="11"/>
  <c r="H58" i="11"/>
  <c r="H57" i="11"/>
  <c r="H56" i="11"/>
  <c r="H55" i="11"/>
  <c r="H53" i="11"/>
  <c r="H52" i="11"/>
  <c r="H50" i="11"/>
  <c r="H49" i="11"/>
  <c r="H48" i="11"/>
  <c r="H46" i="11"/>
  <c r="H45" i="11"/>
  <c r="H43" i="11"/>
  <c r="H42" i="11"/>
  <c r="H41" i="11"/>
  <c r="H40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98" i="11" l="1"/>
  <c r="H162" i="11"/>
  <c r="H202" i="11"/>
  <c r="H134" i="11"/>
  <c r="H144" i="11"/>
  <c r="H218" i="11" l="1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6" i="8"/>
  <c r="G257" i="8"/>
  <c r="G258" i="8"/>
  <c r="G259" i="8"/>
  <c r="G260" i="8"/>
  <c r="G261" i="8"/>
  <c r="G262" i="8"/>
  <c r="G231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45" i="8"/>
  <c r="E177" i="8"/>
  <c r="E178" i="8"/>
  <c r="E179" i="8"/>
  <c r="E180" i="8"/>
  <c r="E181" i="8"/>
  <c r="E182" i="8"/>
  <c r="E183" i="8"/>
  <c r="E184" i="8"/>
  <c r="E176" i="8"/>
  <c r="H185" i="8"/>
  <c r="H172" i="8"/>
  <c r="H186" i="8" s="1"/>
  <c r="G98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99" i="8"/>
  <c r="E130" i="8"/>
  <c r="E131" i="8"/>
  <c r="E132" i="8"/>
  <c r="E129" i="8"/>
  <c r="G84" i="8"/>
  <c r="G85" i="8"/>
  <c r="G86" i="8"/>
  <c r="G83" i="8"/>
  <c r="G79" i="8"/>
  <c r="G80" i="8"/>
  <c r="G78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36" i="8"/>
  <c r="G74" i="8" l="1"/>
  <c r="G75" i="8"/>
  <c r="G73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59" i="8"/>
  <c r="H127" i="8"/>
  <c r="H93" i="8"/>
  <c r="H87" i="8"/>
  <c r="H81" i="8"/>
  <c r="H76" i="8"/>
  <c r="H57" i="8"/>
  <c r="H34" i="8"/>
  <c r="H30" i="8"/>
  <c r="H13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Wojciech Osojca</author>
  </authors>
  <commentList>
    <comment ref="B16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Wojciech Osojca:</t>
        </r>
        <r>
          <rPr>
            <sz val="9"/>
            <color indexed="81"/>
            <rFont val="Tahoma"/>
            <family val="2"/>
            <charset val="238"/>
          </rPr>
          <t xml:space="preserve">
DODAŁEM SAM 4'</t>
        </r>
      </text>
    </comment>
  </commentList>
</comments>
</file>

<file path=xl/sharedStrings.xml><?xml version="1.0" encoding="utf-8"?>
<sst xmlns="http://schemas.openxmlformats.org/spreadsheetml/2006/main" count="1590" uniqueCount="533">
  <si>
    <t>S28</t>
  </si>
  <si>
    <t>S29</t>
  </si>
  <si>
    <t>OD</t>
  </si>
  <si>
    <t>DO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</si>
  <si>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</si>
  <si>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</si>
  <si>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</si>
  <si>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</si>
  <si>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</si>
  <si>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</si>
  <si>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</si>
  <si>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</si>
  <si>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</si>
  <si>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</si>
  <si>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</si>
  <si>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</si>
  <si>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</si>
  <si>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</si>
  <si>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</si>
  <si>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</si>
  <si>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</si>
  <si>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</si>
  <si>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</si>
  <si>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</si>
  <si>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</si>
  <si>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</si>
  <si>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</si>
  <si>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</si>
  <si>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</si>
  <si>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</si>
  <si>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</si>
  <si>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</si>
  <si>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</si>
  <si>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</si>
  <si>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</si>
  <si>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</si>
  <si>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S146</t>
  </si>
  <si>
    <t>S137</t>
  </si>
  <si>
    <t>S138</t>
  </si>
  <si>
    <t>S139</t>
  </si>
  <si>
    <t>S126</t>
  </si>
  <si>
    <t>S127</t>
  </si>
  <si>
    <t>S132</t>
  </si>
  <si>
    <t>S115</t>
  </si>
  <si>
    <t>S116</t>
  </si>
  <si>
    <t>S88</t>
  </si>
  <si>
    <t>S89</t>
  </si>
  <si>
    <t>S90</t>
  </si>
  <si>
    <t>S91</t>
  </si>
  <si>
    <t>S92</t>
  </si>
  <si>
    <t>S93</t>
  </si>
  <si>
    <t>S102</t>
  </si>
  <si>
    <t>S105</t>
  </si>
  <si>
    <t>S148</t>
  </si>
  <si>
    <t>S149</t>
  </si>
  <si>
    <t>S150</t>
  </si>
  <si>
    <t>SUMA</t>
  </si>
  <si>
    <t>S63</t>
  </si>
  <si>
    <t>S21</t>
  </si>
  <si>
    <t>P2</t>
  </si>
  <si>
    <t>S22</t>
  </si>
  <si>
    <t>S23</t>
  </si>
  <si>
    <t>S24</t>
  </si>
  <si>
    <t>S25</t>
  </si>
  <si>
    <t>S26</t>
  </si>
  <si>
    <t>S27</t>
  </si>
  <si>
    <t>Nr działki drogowej</t>
  </si>
  <si>
    <t>Nr działki prywatnej</t>
  </si>
  <si>
    <t>S64</t>
  </si>
  <si>
    <t>183/5</t>
  </si>
  <si>
    <t>183/3</t>
  </si>
  <si>
    <t>S65</t>
  </si>
  <si>
    <t>S67</t>
  </si>
  <si>
    <t>S68</t>
  </si>
  <si>
    <t>182</t>
  </si>
  <si>
    <t>Poza aglomeracją</t>
  </si>
  <si>
    <t>S69</t>
  </si>
  <si>
    <t>S70</t>
  </si>
  <si>
    <t>Zpk1</t>
  </si>
  <si>
    <t>S71</t>
  </si>
  <si>
    <t>S72</t>
  </si>
  <si>
    <t>S73</t>
  </si>
  <si>
    <t>S74</t>
  </si>
  <si>
    <t>S76</t>
  </si>
  <si>
    <t>191</t>
  </si>
  <si>
    <t>193/8</t>
  </si>
  <si>
    <t>-</t>
  </si>
  <si>
    <t>176/3</t>
  </si>
  <si>
    <t>193/3</t>
  </si>
  <si>
    <t>176/2</t>
  </si>
  <si>
    <t>178/2</t>
  </si>
  <si>
    <t>179/4</t>
  </si>
  <si>
    <t>S79</t>
  </si>
  <si>
    <t>Zpk2</t>
  </si>
  <si>
    <t>S80</t>
  </si>
  <si>
    <t>S82</t>
  </si>
  <si>
    <t>S83</t>
  </si>
  <si>
    <t>S84</t>
  </si>
  <si>
    <t>180/3</t>
  </si>
  <si>
    <t>195/2</t>
  </si>
  <si>
    <t>180/4</t>
  </si>
  <si>
    <t>S87</t>
  </si>
  <si>
    <t>332/1</t>
  </si>
  <si>
    <t>Zpk4</t>
  </si>
  <si>
    <t>Zpk3</t>
  </si>
  <si>
    <t>558/1</t>
  </si>
  <si>
    <t>S104</t>
  </si>
  <si>
    <t>S96</t>
  </si>
  <si>
    <t>336</t>
  </si>
  <si>
    <t>S97</t>
  </si>
  <si>
    <t>337</t>
  </si>
  <si>
    <t>S99</t>
  </si>
  <si>
    <t>339</t>
  </si>
  <si>
    <t>S100</t>
  </si>
  <si>
    <t>340</t>
  </si>
  <si>
    <t>S94</t>
  </si>
  <si>
    <t>342</t>
  </si>
  <si>
    <t>S119</t>
  </si>
  <si>
    <t>S117</t>
  </si>
  <si>
    <t>346</t>
  </si>
  <si>
    <t>350</t>
  </si>
  <si>
    <t>S133</t>
  </si>
  <si>
    <t>S128</t>
  </si>
  <si>
    <t>358/1</t>
  </si>
  <si>
    <t>S141</t>
  </si>
  <si>
    <t>S140</t>
  </si>
  <si>
    <t>368</t>
  </si>
  <si>
    <t>362/1</t>
  </si>
  <si>
    <t>S151</t>
  </si>
  <si>
    <t>594</t>
  </si>
  <si>
    <t>S147</t>
  </si>
  <si>
    <t>S62</t>
  </si>
  <si>
    <t>S144</t>
  </si>
  <si>
    <t>S125</t>
  </si>
  <si>
    <t>S136</t>
  </si>
  <si>
    <t>S123</t>
  </si>
  <si>
    <t>S122</t>
  </si>
  <si>
    <t>S121</t>
  </si>
  <si>
    <t>S114</t>
  </si>
  <si>
    <t>S112</t>
  </si>
  <si>
    <t>S111</t>
  </si>
  <si>
    <t>S110</t>
  </si>
  <si>
    <t>S109</t>
  </si>
  <si>
    <t>S108</t>
  </si>
  <si>
    <t>S107</t>
  </si>
  <si>
    <t>S106</t>
  </si>
  <si>
    <t>564</t>
  </si>
  <si>
    <t>565</t>
  </si>
  <si>
    <t>566</t>
  </si>
  <si>
    <t>568</t>
  </si>
  <si>
    <t>545</t>
  </si>
  <si>
    <t>570</t>
  </si>
  <si>
    <t>571/1</t>
  </si>
  <si>
    <t>573</t>
  </si>
  <si>
    <t>574</t>
  </si>
  <si>
    <t>578/2</t>
  </si>
  <si>
    <t>580/1</t>
  </si>
  <si>
    <t>582/1</t>
  </si>
  <si>
    <t>587/1</t>
  </si>
  <si>
    <t>589</t>
  </si>
  <si>
    <t>590/1</t>
  </si>
  <si>
    <t>591/1</t>
  </si>
  <si>
    <t>S129</t>
  </si>
  <si>
    <t>S3</t>
  </si>
  <si>
    <t>S14</t>
  </si>
  <si>
    <t>2083, 563</t>
  </si>
  <si>
    <t>P1</t>
  </si>
  <si>
    <t>T2</t>
  </si>
  <si>
    <t>T5</t>
  </si>
  <si>
    <t>T10</t>
  </si>
  <si>
    <t>SR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</si>
  <si>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</si>
  <si>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</si>
  <si>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</si>
  <si>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</si>
  <si>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</si>
  <si>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</si>
  <si>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</si>
  <si>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</si>
  <si>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</si>
  <si>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</si>
  <si>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</si>
  <si>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GR. AGL.</t>
  </si>
  <si>
    <t>T32</t>
  </si>
  <si>
    <t>T32a</t>
  </si>
  <si>
    <t>T32b</t>
  </si>
  <si>
    <t>T33</t>
  </si>
  <si>
    <t>T34</t>
  </si>
  <si>
    <t>T38</t>
  </si>
  <si>
    <t>T35</t>
  </si>
  <si>
    <t>T36</t>
  </si>
  <si>
    <t>T37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</si>
  <si>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</si>
  <si>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</si>
  <si>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</si>
  <si>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</si>
  <si>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</si>
  <si>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</si>
  <si>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</si>
  <si>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</si>
  <si>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</si>
  <si>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</si>
  <si>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</si>
  <si>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</si>
  <si>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S1</t>
  </si>
  <si>
    <t>S2</t>
  </si>
  <si>
    <t>S4</t>
  </si>
  <si>
    <t>S6</t>
  </si>
  <si>
    <t>S7</t>
  </si>
  <si>
    <t>S8</t>
  </si>
  <si>
    <t>S9</t>
  </si>
  <si>
    <t>S10</t>
  </si>
  <si>
    <t>S11</t>
  </si>
  <si>
    <t>S12</t>
  </si>
  <si>
    <t>S13</t>
  </si>
  <si>
    <t>Trębowiec Mały</t>
  </si>
  <si>
    <t>Mirzec Majorat</t>
  </si>
  <si>
    <t>Mirzec Poduchowne</t>
  </si>
  <si>
    <t>S15</t>
  </si>
  <si>
    <t>S16</t>
  </si>
  <si>
    <t>S17</t>
  </si>
  <si>
    <t>S18</t>
  </si>
  <si>
    <t>S19</t>
  </si>
  <si>
    <t>S20</t>
  </si>
  <si>
    <t>S12a</t>
  </si>
  <si>
    <t>S29g</t>
  </si>
  <si>
    <t>S31a</t>
  </si>
  <si>
    <t>S52'</t>
  </si>
  <si>
    <t>S53a</t>
  </si>
  <si>
    <t>S58a</t>
  </si>
  <si>
    <t>S58b</t>
  </si>
  <si>
    <t>S58c</t>
  </si>
  <si>
    <t>S58d</t>
  </si>
  <si>
    <t>S65a</t>
  </si>
  <si>
    <t>S65b</t>
  </si>
  <si>
    <t>S65.1</t>
  </si>
  <si>
    <t>1a</t>
  </si>
  <si>
    <t>1b</t>
  </si>
  <si>
    <t>S1 c-o</t>
  </si>
  <si>
    <t>S2 c-o</t>
  </si>
  <si>
    <t>S3 c-o</t>
  </si>
  <si>
    <t>S4 c-o</t>
  </si>
  <si>
    <t>11a</t>
  </si>
  <si>
    <t>S5 c-o</t>
  </si>
  <si>
    <t>15a</t>
  </si>
  <si>
    <t>15b</t>
  </si>
  <si>
    <t>SR1</t>
  </si>
  <si>
    <t>S75</t>
  </si>
  <si>
    <t>S77</t>
  </si>
  <si>
    <t>S78</t>
  </si>
  <si>
    <t>S81</t>
  </si>
  <si>
    <t>S85</t>
  </si>
  <si>
    <t>S86</t>
  </si>
  <si>
    <t>S95</t>
  </si>
  <si>
    <t>S66a</t>
  </si>
  <si>
    <t>S66</t>
  </si>
  <si>
    <t>S80a</t>
  </si>
  <si>
    <t>Si2</t>
  </si>
  <si>
    <t>SR2</t>
  </si>
  <si>
    <t>16a</t>
  </si>
  <si>
    <t>S6 c-o</t>
  </si>
  <si>
    <t>23a</t>
  </si>
  <si>
    <t>KC2</t>
  </si>
  <si>
    <t>14'</t>
  </si>
  <si>
    <t>S62.1</t>
  </si>
  <si>
    <t>S62.1.a</t>
  </si>
  <si>
    <t>S59.1</t>
  </si>
  <si>
    <t>S58a.1</t>
  </si>
  <si>
    <t>S58c.1</t>
  </si>
  <si>
    <t>S57.1</t>
  </si>
  <si>
    <t>S56.1</t>
  </si>
  <si>
    <t>S53a.1</t>
  </si>
  <si>
    <t>S7.1</t>
  </si>
  <si>
    <t>S8.1</t>
  </si>
  <si>
    <t>S11.1</t>
  </si>
  <si>
    <t>S12a.1</t>
  </si>
  <si>
    <t>S12a.2</t>
  </si>
  <si>
    <t>S16.1</t>
  </si>
  <si>
    <t>S18.1</t>
  </si>
  <si>
    <t>S19.1</t>
  </si>
  <si>
    <t>S20.1</t>
  </si>
  <si>
    <t>S20.1.a</t>
  </si>
  <si>
    <t>S22.1</t>
  </si>
  <si>
    <t>S23.1</t>
  </si>
  <si>
    <t>S26.1</t>
  </si>
  <si>
    <t>S27.1</t>
  </si>
  <si>
    <t>S28.1</t>
  </si>
  <si>
    <t>S30.1</t>
  </si>
  <si>
    <t>S30.1a</t>
  </si>
  <si>
    <t>S32.1</t>
  </si>
  <si>
    <t>S34.1</t>
  </si>
  <si>
    <t>S36.1</t>
  </si>
  <si>
    <t>S37.1</t>
  </si>
  <si>
    <t>S38.1</t>
  </si>
  <si>
    <t>S39.1</t>
  </si>
  <si>
    <t>S41.1</t>
  </si>
  <si>
    <t>S42.1</t>
  </si>
  <si>
    <t>S45.1</t>
  </si>
  <si>
    <t>S46.1</t>
  </si>
  <si>
    <t>S47.1</t>
  </si>
  <si>
    <t>S49.1</t>
  </si>
  <si>
    <t>S68.1</t>
  </si>
  <si>
    <t>S69.1</t>
  </si>
  <si>
    <t>S70.1</t>
  </si>
  <si>
    <t>k71a</t>
  </si>
  <si>
    <t>S71.1</t>
  </si>
  <si>
    <t>S72.1a</t>
  </si>
  <si>
    <t>S73.1</t>
  </si>
  <si>
    <t>S74.1</t>
  </si>
  <si>
    <t>S75.1</t>
  </si>
  <si>
    <t>S77.1</t>
  </si>
  <si>
    <t>S78.1</t>
  </si>
  <si>
    <t>S79.1</t>
  </si>
  <si>
    <t>S80.1</t>
  </si>
  <si>
    <t>S81.1</t>
  </si>
  <si>
    <t>S83.1</t>
  </si>
  <si>
    <t>S84.1</t>
  </si>
  <si>
    <t>S85.1</t>
  </si>
  <si>
    <t>S86.1</t>
  </si>
  <si>
    <t>S87.1</t>
  </si>
  <si>
    <t>S88.1</t>
  </si>
  <si>
    <t>S89.1</t>
  </si>
  <si>
    <t>S90.1</t>
  </si>
  <si>
    <t>S91.1</t>
  </si>
  <si>
    <t>S92.1</t>
  </si>
  <si>
    <t>S93.1</t>
  </si>
  <si>
    <t>S94.1</t>
  </si>
  <si>
    <t>S95.1</t>
  </si>
  <si>
    <t>S96.1</t>
  </si>
  <si>
    <t>S94.1a</t>
  </si>
  <si>
    <t>64/1</t>
  </si>
  <si>
    <t>64/2</t>
  </si>
  <si>
    <t>9</t>
  </si>
  <si>
    <t>67/2</t>
  </si>
  <si>
    <t>69/1</t>
  </si>
  <si>
    <t>13</t>
  </si>
  <si>
    <t>74</t>
  </si>
  <si>
    <t>83</t>
  </si>
  <si>
    <t>75</t>
  </si>
  <si>
    <t>78</t>
  </si>
  <si>
    <t>79</t>
  </si>
  <si>
    <t>80/1</t>
  </si>
  <si>
    <t>82/1</t>
  </si>
  <si>
    <t>84/1</t>
  </si>
  <si>
    <t>84/2</t>
  </si>
  <si>
    <t>85/1</t>
  </si>
  <si>
    <t>87</t>
  </si>
  <si>
    <t>88</t>
  </si>
  <si>
    <t>230/2</t>
  </si>
  <si>
    <t>230/10</t>
  </si>
  <si>
    <t>230/14</t>
  </si>
  <si>
    <t>230/13</t>
  </si>
  <si>
    <t>24/1</t>
  </si>
  <si>
    <t>27/4</t>
  </si>
  <si>
    <t>28</t>
  </si>
  <si>
    <t>29/1</t>
  </si>
  <si>
    <t>30</t>
  </si>
  <si>
    <t>31/2</t>
  </si>
  <si>
    <t>32</t>
  </si>
  <si>
    <t>35/1</t>
  </si>
  <si>
    <t>37</t>
  </si>
  <si>
    <t>41/1</t>
  </si>
  <si>
    <t>41/2</t>
  </si>
  <si>
    <t>95/1</t>
  </si>
  <si>
    <t>95/2</t>
  </si>
  <si>
    <t>124/4</t>
  </si>
  <si>
    <t>97</t>
  </si>
  <si>
    <t>5,5</t>
  </si>
  <si>
    <t>99</t>
  </si>
  <si>
    <t>100</t>
  </si>
  <si>
    <t>124/5</t>
  </si>
  <si>
    <t>103/1</t>
  </si>
  <si>
    <t>103/2</t>
  </si>
  <si>
    <t>104</t>
  </si>
  <si>
    <t>105</t>
  </si>
  <si>
    <t>127</t>
  </si>
  <si>
    <t>128/1</t>
  </si>
  <si>
    <t>106/2</t>
  </si>
  <si>
    <t>107</t>
  </si>
  <si>
    <t>108</t>
  </si>
  <si>
    <t>220/2</t>
  </si>
  <si>
    <t>110/4</t>
  </si>
  <si>
    <t>129/2</t>
  </si>
  <si>
    <t>111/1</t>
  </si>
  <si>
    <t>111/2</t>
  </si>
  <si>
    <t>132</t>
  </si>
  <si>
    <t>133/2</t>
  </si>
  <si>
    <t>112</t>
  </si>
  <si>
    <t>133/1</t>
  </si>
  <si>
    <t>134</t>
  </si>
  <si>
    <t>135</t>
  </si>
  <si>
    <t>125</t>
  </si>
  <si>
    <t>Zpk5</t>
  </si>
  <si>
    <t>Zlewnia pompowni P2 - przyłącza</t>
  </si>
  <si>
    <t>Uwagi</t>
  </si>
  <si>
    <t>Aglomeracja zachodnia strona drogi wojewódzkiej</t>
  </si>
  <si>
    <t>Aglomeracja wschodnia strona drogi wojewódzkiej</t>
  </si>
  <si>
    <t>długość w działce drogowej[m]</t>
  </si>
  <si>
    <t>długość w dz. prywatnej[m]</t>
  </si>
  <si>
    <t>Razem długość[m]</t>
  </si>
  <si>
    <t>Przejście pod drogą wojewódzką</t>
  </si>
  <si>
    <t>182, 46/1, 558/1</t>
  </si>
  <si>
    <t>Sieć kanalizacji grawitacyjnej w m. Osiny</t>
  </si>
  <si>
    <t>Długość w działce drogowej [m]</t>
  </si>
  <si>
    <t>Długość w działce prywatnej [m]</t>
  </si>
  <si>
    <t>Razem długość [m]</t>
  </si>
  <si>
    <t>Suma długości wszystkich przyłączy [m]</t>
  </si>
  <si>
    <t>Kanał grawitacyjny - zlewnia pompowni P2 - poza aglomeracją</t>
  </si>
  <si>
    <t>Kanał grawitacyjny - zlewnia pompowni P2 - w aglomeracji</t>
  </si>
  <si>
    <t>Sieć kanalizacji grawitacyjnej w m. Ostrożanka</t>
  </si>
  <si>
    <t>60, 61</t>
  </si>
  <si>
    <t>62, 63</t>
  </si>
  <si>
    <t>63, 64,/1</t>
  </si>
  <si>
    <t>64/1, 64/2, 66</t>
  </si>
  <si>
    <t>66, 67/2</t>
  </si>
  <si>
    <t>67/2, 69/1</t>
  </si>
  <si>
    <t>69/1, 68/2</t>
  </si>
  <si>
    <t>68/2</t>
  </si>
  <si>
    <t>68/2, 70</t>
  </si>
  <si>
    <t>70, 71, 72</t>
  </si>
  <si>
    <t>72, 73</t>
  </si>
  <si>
    <t>73, 21</t>
  </si>
  <si>
    <t>21</t>
  </si>
  <si>
    <t>22/1</t>
  </si>
  <si>
    <t>73</t>
  </si>
  <si>
    <t>73, 74</t>
  </si>
  <si>
    <t>74, 75</t>
  </si>
  <si>
    <t>75, 76</t>
  </si>
  <si>
    <t>76, 77</t>
  </si>
  <si>
    <t>77, 78</t>
  </si>
  <si>
    <t>78, 79</t>
  </si>
  <si>
    <t>79, 80/1, 80/2</t>
  </si>
  <si>
    <t>80/2</t>
  </si>
  <si>
    <t>80/2, 82/1</t>
  </si>
  <si>
    <t>82/1, 83</t>
  </si>
  <si>
    <t>83, 84/1</t>
  </si>
  <si>
    <t>84/1, 84/2</t>
  </si>
  <si>
    <t>84/2, 85/1, 86/2, 86/3, 87</t>
  </si>
  <si>
    <t>87, 88</t>
  </si>
  <si>
    <t>88, 89/2</t>
  </si>
  <si>
    <t>89/2</t>
  </si>
  <si>
    <t>89/2, 230/10</t>
  </si>
  <si>
    <t>230/10, 230/14</t>
  </si>
  <si>
    <t>230/14, 230/13</t>
  </si>
  <si>
    <t>230/8</t>
  </si>
  <si>
    <t>2/1</t>
  </si>
  <si>
    <t>22/1, 24/1</t>
  </si>
  <si>
    <t>24/1, 27/4</t>
  </si>
  <si>
    <t>27/4, 28</t>
  </si>
  <si>
    <t>28, 29/1</t>
  </si>
  <si>
    <t>29/1, 30</t>
  </si>
  <si>
    <t>30, 31/2</t>
  </si>
  <si>
    <t>31/2, 31/1</t>
  </si>
  <si>
    <t>31/1, 32</t>
  </si>
  <si>
    <t>32, 35/1</t>
  </si>
  <si>
    <t>35/1, 36</t>
  </si>
  <si>
    <t>36, 37</t>
  </si>
  <si>
    <t>37, 38</t>
  </si>
  <si>
    <t>38, 41/1</t>
  </si>
  <si>
    <t>41/1, 41/2</t>
  </si>
  <si>
    <t>41/2, 51/7</t>
  </si>
  <si>
    <t>68/2, 15</t>
  </si>
  <si>
    <t>14, 15</t>
  </si>
  <si>
    <t>66</t>
  </si>
  <si>
    <t>66, 9</t>
  </si>
  <si>
    <t>9, 8</t>
  </si>
  <si>
    <t>60, 59</t>
  </si>
  <si>
    <t>59, 2/1</t>
  </si>
  <si>
    <t>Kanał grawitacyjny - zlewnia pompowni P1</t>
  </si>
  <si>
    <t>Kanał grawitacyjny - zlewnia pompowni P2</t>
  </si>
  <si>
    <t>120/2, 95/2</t>
  </si>
  <si>
    <t>92/1</t>
  </si>
  <si>
    <t>Średnica[mm]</t>
  </si>
  <si>
    <t>KC1</t>
  </si>
  <si>
    <t>31/2, 31/1, 32</t>
  </si>
  <si>
    <t>36</t>
  </si>
  <si>
    <t>36, 37, 38</t>
  </si>
  <si>
    <t>37, 38, 40</t>
  </si>
  <si>
    <t>40, 41/2</t>
  </si>
  <si>
    <t>51/7, 51/8</t>
  </si>
  <si>
    <t>51/8</t>
  </si>
  <si>
    <t>120/2</t>
  </si>
  <si>
    <t>165, 118</t>
  </si>
  <si>
    <t>118, 92/1</t>
  </si>
  <si>
    <t>Kanał tłoczny</t>
  </si>
  <si>
    <t>k72</t>
  </si>
  <si>
    <t>k76</t>
  </si>
  <si>
    <t>2524/1,2525/1</t>
  </si>
  <si>
    <t>825, 716</t>
  </si>
  <si>
    <t>840, 735/3</t>
  </si>
  <si>
    <t>831, 721</t>
  </si>
  <si>
    <t>Długość sięgacza [m]</t>
  </si>
  <si>
    <t>T5.1</t>
  </si>
  <si>
    <t>M2</t>
  </si>
  <si>
    <t>T2.1</t>
  </si>
  <si>
    <t>T10.1</t>
  </si>
  <si>
    <t>m2.1</t>
  </si>
  <si>
    <t>p2.1</t>
  </si>
  <si>
    <t>65/2, 108/5</t>
  </si>
  <si>
    <t>Odcinki sieci kanalizacji sanitarnej pod drogami na terenie gminy Mirzec tzw. "Sięgacze"</t>
  </si>
  <si>
    <t>Średnica [mm]</t>
  </si>
  <si>
    <t>S142</t>
  </si>
  <si>
    <t>Kanał tłoczny, zlewnia pompowni P2 - poza aglomeracją</t>
  </si>
  <si>
    <t>Kanał tłoczny, zlewnia pompowni P2 - w aglomeracji</t>
  </si>
  <si>
    <t>odcinek wyłączony z realizacji</t>
  </si>
  <si>
    <t>576/1</t>
  </si>
  <si>
    <t>Suma</t>
  </si>
  <si>
    <t>Przyłącza kanalizacji sanitarnej w miejscowości Ostrożanka</t>
  </si>
  <si>
    <t>SUMA [m]</t>
  </si>
  <si>
    <t>S58d.2a</t>
  </si>
  <si>
    <t>7</t>
  </si>
  <si>
    <t>k82</t>
  </si>
  <si>
    <t>k90</t>
  </si>
  <si>
    <t>Suma kanałów grawitacyjnych zlewni P1 i P2 do realizacji [m]</t>
  </si>
  <si>
    <t>SUMA Kanału tłocznego KC1 i KC2 [m]</t>
  </si>
  <si>
    <t xml:space="preserve">Suma przewidzianych do realizacji przyłączy w m. Ostrożanka [m] </t>
  </si>
  <si>
    <t>Przepompownia ścieków P1 w Ostrożance</t>
  </si>
  <si>
    <t>Średnica wewnętrzna: 1500mm</t>
  </si>
  <si>
    <t>Materiał: polimerobeton</t>
  </si>
  <si>
    <t>Przykrycie: polimerobetonowa płyta nakrywcza nieprzejezdna</t>
  </si>
  <si>
    <t>Przepompownia ścieków P2 w Ostrożance</t>
  </si>
  <si>
    <t>Przepompownia ścieków P2 w Osinach</t>
  </si>
  <si>
    <t>Lokalizacja: działka nr: 22/1</t>
  </si>
  <si>
    <t>Lokalizacja: działka nr: 170</t>
  </si>
  <si>
    <t>Lokalizacja: działka nr: 120/2</t>
  </si>
  <si>
    <t>Możliwość połączenia z systemem NET-23 - pakietowa transmisja danych GPRS zgodna z pracującym systemem w PWiK Starachowice</t>
  </si>
  <si>
    <t xml:space="preserve">Sieci i przyłącza kanalizacji sanitarnej należące do zlewni pompowni P1 nie są objęte zakresem realizacji powyższego zadania inwestycyjnego !!! </t>
  </si>
  <si>
    <t>P4</t>
  </si>
  <si>
    <t>p4.1</t>
  </si>
  <si>
    <t>2531, 2530</t>
  </si>
  <si>
    <t>M6</t>
  </si>
  <si>
    <t>M6.1</t>
  </si>
  <si>
    <t>POMPOWNIE DO REALIZACJI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</si>
</sst>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17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7" fillId="5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7" fillId="5" borderId="11" xfId="0" applyNumberFormat="1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left" wrapText="1"/>
    </xf>
    <xf numFmtId="0" fontId="0" fillId="7" borderId="0" xfId="0" applyFill="1" applyAlignment="1">
      <alignment horizontal="left" wrapText="1"/>
    </xf>
    <xf numFmtId="0" fontId="0" fillId="7" borderId="0" xfId="0" applyFill="1" applyAlignment="1">
      <alignment wrapText="1"/>
    </xf>
    <xf numFmtId="0" fontId="8" fillId="7" borderId="0" xfId="0" applyFont="1" applyFill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49" fontId="0" fillId="7" borderId="0" xfId="0" applyNumberForma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wrapText="1"/>
    </xf>
    <xf numFmtId="0" fontId="7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49" fontId="0" fillId="7" borderId="0" xfId="0" applyNumberFormat="1" applyFill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49" fontId="0" fillId="7" borderId="7" xfId="0" applyNumberForma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49" fontId="0" fillId="7" borderId="0" xfId="0" applyNumberFormat="1" applyFill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204"/>
  <sheetViews>
    <sheetView workbookViewId="0">
      <pane ySplit="1" topLeftCell="A2" activePane="bottomLeft" state="frozen"/>
      <selection pane="bottomLeft" activeCell="G2" sqref="G2:G9"/>
    </sheetView>
  </sheetViews>
  <sheetFormatPr defaultColWidth="0" defaultRowHeight="14.4" zeroHeight="1" x14ac:dyDescent="0.3"/>
  <cols>
    <col min="1" max="3" width="9.109375" style="6" customWidth="1"/>
    <col min="4" max="4" width="15.33203125" style="6" customWidth="1"/>
    <col min="5" max="5" width="13.88671875" style="6" customWidth="1"/>
    <col min="6" max="6" width="18.5546875" style="6" customWidth="1"/>
    <col min="7" max="7" width="38.44140625" style="6" customWidth="1"/>
    <col min="8" max="16384" width="9.109375" style="6" hidden="1"/>
  </cols>
  <sheetData>
    <row r="1" spans="1:7" ht="21" customHeight="1" x14ac:dyDescent="0.3">
      <c r="A1" s="55" t="s">
        <v>499</v>
      </c>
      <c r="B1" s="55"/>
      <c r="C1" s="55"/>
      <c r="D1" s="55"/>
      <c r="E1" s="55"/>
      <c r="F1" s="55"/>
      <c r="G1" s="55"/>
    </row>
    <row r="2" spans="1:7" ht="31.2" x14ac:dyDescent="0.3">
      <c r="A2" s="3" t="s">
        <v>2</v>
      </c>
      <c r="B2" s="3" t="s">
        <v>3</v>
      </c>
      <c r="C2" s="3" t="s">
        <v>472</v>
      </c>
      <c r="D2" s="3" t="s">
        <v>66</v>
      </c>
      <c r="E2" s="3" t="s">
        <v>67</v>
      </c>
      <c r="F2" s="3" t="s">
        <v>491</v>
      </c>
      <c r="G2" s="3" t="s">
        <v>394</v>
      </c>
    </row>
    <row r="3" spans="1:7" x14ac:dyDescent="0.3">
      <c r="A3" s="2" t="s">
        <v>167</v>
      </c>
      <c r="B3" s="2" t="s">
        <v>494</v>
      </c>
      <c r="C3" s="2">
        <v>200</v>
      </c>
      <c r="D3" s="2">
        <v>768</v>
      </c>
      <c r="E3" s="7" t="s">
        <v>488</v>
      </c>
      <c r="F3" s="2">
        <v>15.6</v>
      </c>
      <c r="G3" s="8" t="s">
        <v>215</v>
      </c>
    </row>
    <row r="4" spans="1:7" x14ac:dyDescent="0.3">
      <c r="A4" s="2" t="s">
        <v>168</v>
      </c>
      <c r="B4" s="2" t="s">
        <v>492</v>
      </c>
      <c r="C4" s="2">
        <v>200</v>
      </c>
      <c r="D4" s="2">
        <v>768</v>
      </c>
      <c r="E4" s="7" t="s">
        <v>490</v>
      </c>
      <c r="F4" s="2">
        <v>15.9</v>
      </c>
      <c r="G4" s="8" t="s">
        <v>215</v>
      </c>
    </row>
    <row r="5" spans="1:7" x14ac:dyDescent="0.3">
      <c r="A5" s="2" t="s">
        <v>169</v>
      </c>
      <c r="B5" s="2" t="s">
        <v>495</v>
      </c>
      <c r="C5" s="2">
        <v>200</v>
      </c>
      <c r="D5" s="2">
        <v>768</v>
      </c>
      <c r="E5" s="7" t="s">
        <v>489</v>
      </c>
      <c r="F5" s="2">
        <v>16.5</v>
      </c>
      <c r="G5" s="8" t="s">
        <v>215</v>
      </c>
    </row>
    <row r="6" spans="1:7" x14ac:dyDescent="0.3">
      <c r="A6" s="2" t="s">
        <v>493</v>
      </c>
      <c r="B6" s="2" t="s">
        <v>496</v>
      </c>
      <c r="C6" s="2">
        <v>200</v>
      </c>
      <c r="D6" s="2">
        <v>107</v>
      </c>
      <c r="E6" s="7" t="s">
        <v>498</v>
      </c>
      <c r="F6" s="2">
        <v>9.9</v>
      </c>
      <c r="G6" s="8" t="s">
        <v>216</v>
      </c>
    </row>
    <row r="7" spans="1:7" x14ac:dyDescent="0.3">
      <c r="A7" s="2" t="s">
        <v>527</v>
      </c>
      <c r="B7" s="2" t="s">
        <v>528</v>
      </c>
      <c r="C7" s="2">
        <v>200</v>
      </c>
      <c r="D7" s="2">
        <v>2592</v>
      </c>
      <c r="E7" s="2" t="s">
        <v>529</v>
      </c>
      <c r="F7" s="2">
        <v>13.6</v>
      </c>
      <c r="G7" s="2" t="s">
        <v>217</v>
      </c>
    </row>
    <row r="8" spans="1:7" x14ac:dyDescent="0.3">
      <c r="A8" s="2" t="s">
        <v>530</v>
      </c>
      <c r="B8" s="2" t="s">
        <v>531</v>
      </c>
      <c r="C8" s="2">
        <v>200</v>
      </c>
      <c r="D8" s="2">
        <v>107</v>
      </c>
      <c r="E8" s="2">
        <v>101</v>
      </c>
      <c r="F8" s="2">
        <v>6.8</v>
      </c>
      <c r="G8" s="2" t="s">
        <v>216</v>
      </c>
    </row>
    <row r="9" spans="1:7" x14ac:dyDescent="0.3">
      <c r="A9" s="2" t="s">
        <v>59</v>
      </c>
      <c r="B9" s="2" t="s">
        <v>497</v>
      </c>
      <c r="C9" s="2">
        <v>200</v>
      </c>
      <c r="D9" s="2">
        <v>2592</v>
      </c>
      <c r="E9" s="7" t="s">
        <v>487</v>
      </c>
      <c r="F9" s="2">
        <v>16.399999999999999</v>
      </c>
      <c r="G9" s="8" t="s">
        <v>217</v>
      </c>
    </row>
    <row r="10" spans="1:7" ht="21" x14ac:dyDescent="0.3">
      <c r="B10" s="54"/>
      <c r="C10" s="56" t="s">
        <v>508</v>
      </c>
      <c r="D10" s="56"/>
      <c r="E10" s="56"/>
      <c r="F10" s="53">
        <f>SUM(F3:F9)</f>
        <v>94.699999999999989</v>
      </c>
    </row>
    <row r="11" spans="1:7" hidden="1" x14ac:dyDescent="0.3"/>
    <row r="12" spans="1:7" hidden="1" x14ac:dyDescent="0.3"/>
    <row r="13" spans="1:7" hidden="1" x14ac:dyDescent="0.3"/>
    <row r="14" spans="1:7" hidden="1" x14ac:dyDescent="0.3"/>
    <row r="15" spans="1:7" hidden="1" x14ac:dyDescent="0.3"/>
    <row r="16" spans="1:7" hidden="1" x14ac:dyDescent="0.3"/>
    <row r="17" hidden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  <row r="25" hidden="1" x14ac:dyDescent="0.3"/>
    <row r="26" hidden="1" x14ac:dyDescent="0.3"/>
    <row r="27" hidden="1" x14ac:dyDescent="0.3"/>
    <row r="28" hidden="1" x14ac:dyDescent="0.3"/>
    <row r="29" hidden="1" x14ac:dyDescent="0.3"/>
    <row r="30" hidden="1" x14ac:dyDescent="0.3"/>
    <row r="31" hidden="1" x14ac:dyDescent="0.3"/>
    <row r="32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t="14.25" hidden="1" customHeight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t="52.5" hidden="1" customHeight="1" x14ac:dyDescent="0.3"/>
    <row r="78" hidden="1" x14ac:dyDescent="0.3"/>
    <row r="79" hidden="1" x14ac:dyDescent="0.3"/>
    <row r="80" hidden="1" x14ac:dyDescent="0.3"/>
    <row r="81" spans="1:8" hidden="1" x14ac:dyDescent="0.3"/>
    <row r="82" spans="1:8" s="9" customFormat="1" hidden="1" x14ac:dyDescent="0.3">
      <c r="A82" s="6"/>
      <c r="B82" s="6"/>
      <c r="C82" s="6"/>
      <c r="D82" s="6"/>
      <c r="E82" s="6"/>
      <c r="F82" s="6"/>
      <c r="G82" s="6"/>
      <c r="H82" s="6"/>
    </row>
    <row r="83" spans="1:8" hidden="1" x14ac:dyDescent="0.3"/>
    <row r="84" spans="1:8" s="9" customFormat="1" hidden="1" x14ac:dyDescent="0.3">
      <c r="A84" s="6"/>
      <c r="B84" s="6"/>
      <c r="C84" s="6"/>
      <c r="D84" s="6"/>
      <c r="E84" s="6"/>
      <c r="F84" s="6"/>
      <c r="G84" s="6"/>
      <c r="H84" s="6"/>
    </row>
    <row r="85" spans="1:8" hidden="1" x14ac:dyDescent="0.3"/>
    <row r="86" spans="1:8" hidden="1" x14ac:dyDescent="0.3"/>
    <row r="87" spans="1:8" hidden="1" x14ac:dyDescent="0.3"/>
    <row r="88" spans="1:8" hidden="1" x14ac:dyDescent="0.3"/>
    <row r="89" spans="1:8" hidden="1" x14ac:dyDescent="0.3"/>
    <row r="90" spans="1:8" hidden="1" x14ac:dyDescent="0.3"/>
    <row r="91" spans="1:8" hidden="1" x14ac:dyDescent="0.3"/>
    <row r="92" spans="1:8" hidden="1" x14ac:dyDescent="0.3"/>
    <row r="93" spans="1:8" hidden="1" x14ac:dyDescent="0.3"/>
    <row r="94" spans="1:8" hidden="1" x14ac:dyDescent="0.3"/>
    <row r="95" spans="1:8" hidden="1" x14ac:dyDescent="0.3"/>
    <row r="96" spans="1:8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t="48" hidden="1" customHeight="1" x14ac:dyDescent="0.3"/>
  </sheetData>
  <mergeCells count="1">
    <mergeCell ref="C10:E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272"/>
  <sheetViews>
    <sheetView workbookViewId="0">
      <selection activeCell="A266" sqref="A266:XFD1048576"/>
    </sheetView>
  </sheetViews>
  <sheetFormatPr defaultColWidth="0" defaultRowHeight="14.4" zeroHeight="1" x14ac:dyDescent="0.3"/>
  <cols>
    <col min="1" max="3" width="9.109375" style="13" customWidth="1"/>
    <col min="4" max="4" width="15.33203125" style="13" customWidth="1"/>
    <col min="5" max="6" width="13.88671875" style="13" customWidth="1"/>
    <col min="7" max="7" width="16.88671875" style="13" customWidth="1"/>
    <col min="8" max="8" width="13.88671875" style="13" customWidth="1"/>
    <col min="9" max="9" width="38.44140625" style="13" customWidth="1"/>
    <col min="10" max="10" width="0" style="13" hidden="1"/>
    <col min="11" max="16384" width="9.109375" style="13" hidden="1"/>
  </cols>
  <sheetData>
    <row r="1" spans="1:9" s="89" customFormat="1" ht="21" x14ac:dyDescent="0.3">
      <c r="A1" s="95" t="s">
        <v>409</v>
      </c>
      <c r="B1" s="95"/>
      <c r="C1" s="95"/>
      <c r="D1" s="95"/>
      <c r="E1" s="95"/>
      <c r="F1" s="95"/>
      <c r="G1" s="95"/>
      <c r="H1" s="95"/>
      <c r="I1" s="95"/>
    </row>
    <row r="2" spans="1:9" s="89" customFormat="1" x14ac:dyDescent="0.3">
      <c r="A2" s="96"/>
      <c r="B2" s="96"/>
      <c r="C2" s="96"/>
      <c r="D2" s="96"/>
      <c r="E2" s="96"/>
      <c r="F2" s="96"/>
      <c r="G2" s="96"/>
      <c r="H2" s="96"/>
      <c r="I2" s="96"/>
    </row>
    <row r="3" spans="1:9" ht="18" x14ac:dyDescent="0.3">
      <c r="A3" s="61" t="s">
        <v>468</v>
      </c>
      <c r="B3" s="61"/>
      <c r="C3" s="61"/>
      <c r="D3" s="61"/>
      <c r="E3" s="61"/>
      <c r="F3" s="61"/>
      <c r="G3" s="61"/>
      <c r="H3" s="61"/>
      <c r="I3" s="61"/>
    </row>
    <row r="4" spans="1:9" ht="52.5" customHeight="1" x14ac:dyDescent="0.3">
      <c r="A4" s="3" t="s">
        <v>2</v>
      </c>
      <c r="B4" s="3" t="s">
        <v>3</v>
      </c>
      <c r="C4" s="3" t="s">
        <v>472</v>
      </c>
      <c r="D4" s="3" t="s">
        <v>66</v>
      </c>
      <c r="E4" s="3" t="s">
        <v>403</v>
      </c>
      <c r="F4" s="3" t="s">
        <v>67</v>
      </c>
      <c r="G4" s="3" t="s">
        <v>404</v>
      </c>
      <c r="H4" s="5" t="s">
        <v>405</v>
      </c>
      <c r="I4" s="5" t="s">
        <v>394</v>
      </c>
    </row>
    <row r="5" spans="1:9" x14ac:dyDescent="0.3">
      <c r="A5" s="12" t="s">
        <v>163</v>
      </c>
      <c r="B5" s="12" t="s">
        <v>207</v>
      </c>
      <c r="C5" s="12">
        <v>200</v>
      </c>
      <c r="D5" s="12" t="s">
        <v>86</v>
      </c>
      <c r="E5" s="12">
        <v>0</v>
      </c>
      <c r="F5" s="12" t="s">
        <v>424</v>
      </c>
      <c r="G5" s="12">
        <v>48.5</v>
      </c>
      <c r="H5" s="12">
        <v>0</v>
      </c>
      <c r="I5" s="12" t="s">
        <v>504</v>
      </c>
    </row>
    <row r="6" spans="1:9" x14ac:dyDescent="0.3">
      <c r="A6" s="12" t="s">
        <v>207</v>
      </c>
      <c r="B6" s="12" t="s">
        <v>208</v>
      </c>
      <c r="C6" s="12">
        <v>200</v>
      </c>
      <c r="D6" s="12" t="s">
        <v>86</v>
      </c>
      <c r="E6" s="12">
        <v>0</v>
      </c>
      <c r="F6" s="12" t="s">
        <v>425</v>
      </c>
      <c r="G6" s="12">
        <v>9.6</v>
      </c>
      <c r="H6" s="12">
        <v>0</v>
      </c>
      <c r="I6" s="12" t="s">
        <v>504</v>
      </c>
    </row>
    <row r="7" spans="1:9" x14ac:dyDescent="0.3">
      <c r="A7" s="12" t="s">
        <v>208</v>
      </c>
      <c r="B7" s="12" t="s">
        <v>209</v>
      </c>
      <c r="C7" s="12">
        <v>200</v>
      </c>
      <c r="D7" s="12" t="s">
        <v>86</v>
      </c>
      <c r="E7" s="12">
        <v>0</v>
      </c>
      <c r="F7" s="12" t="s">
        <v>426</v>
      </c>
      <c r="G7" s="12">
        <v>25.9</v>
      </c>
      <c r="H7" s="12">
        <v>0</v>
      </c>
      <c r="I7" s="12" t="s">
        <v>504</v>
      </c>
    </row>
    <row r="8" spans="1:9" x14ac:dyDescent="0.3">
      <c r="A8" s="12" t="s">
        <v>209</v>
      </c>
      <c r="B8" s="12" t="s">
        <v>210</v>
      </c>
      <c r="C8" s="12">
        <v>200</v>
      </c>
      <c r="D8" s="12" t="s">
        <v>86</v>
      </c>
      <c r="E8" s="12">
        <v>0</v>
      </c>
      <c r="F8" s="12" t="s">
        <v>427</v>
      </c>
      <c r="G8" s="12">
        <v>29.2</v>
      </c>
      <c r="H8" s="12">
        <v>0</v>
      </c>
      <c r="I8" s="12" t="s">
        <v>504</v>
      </c>
    </row>
    <row r="9" spans="1:9" x14ac:dyDescent="0.3">
      <c r="A9" s="12" t="s">
        <v>210</v>
      </c>
      <c r="B9" s="12" t="s">
        <v>211</v>
      </c>
      <c r="C9" s="12">
        <v>200</v>
      </c>
      <c r="D9" s="12" t="s">
        <v>86</v>
      </c>
      <c r="E9" s="12">
        <v>0</v>
      </c>
      <c r="F9" s="12" t="s">
        <v>428</v>
      </c>
      <c r="G9" s="12">
        <v>31.1</v>
      </c>
      <c r="H9" s="12">
        <v>0</v>
      </c>
      <c r="I9" s="12" t="s">
        <v>504</v>
      </c>
    </row>
    <row r="10" spans="1:9" x14ac:dyDescent="0.3">
      <c r="A10" s="12" t="s">
        <v>211</v>
      </c>
      <c r="B10" s="12" t="s">
        <v>212</v>
      </c>
      <c r="C10" s="12">
        <v>200</v>
      </c>
      <c r="D10" s="12" t="s">
        <v>86</v>
      </c>
      <c r="E10" s="12">
        <v>0</v>
      </c>
      <c r="F10" s="12" t="s">
        <v>429</v>
      </c>
      <c r="G10" s="12">
        <v>38.700000000000003</v>
      </c>
      <c r="H10" s="12">
        <v>0</v>
      </c>
      <c r="I10" s="12" t="s">
        <v>504</v>
      </c>
    </row>
    <row r="11" spans="1:9" x14ac:dyDescent="0.3">
      <c r="A11" s="12" t="s">
        <v>212</v>
      </c>
      <c r="B11" s="12" t="s">
        <v>213</v>
      </c>
      <c r="C11" s="12">
        <v>200</v>
      </c>
      <c r="D11" s="12" t="s">
        <v>86</v>
      </c>
      <c r="E11" s="12">
        <v>0</v>
      </c>
      <c r="F11" s="12" t="s">
        <v>430</v>
      </c>
      <c r="G11" s="12">
        <v>43.5</v>
      </c>
      <c r="H11" s="12">
        <v>0</v>
      </c>
      <c r="I11" s="12" t="s">
        <v>504</v>
      </c>
    </row>
    <row r="12" spans="1:9" x14ac:dyDescent="0.3">
      <c r="A12" s="12" t="s">
        <v>213</v>
      </c>
      <c r="B12" s="12" t="s">
        <v>214</v>
      </c>
      <c r="C12" s="12">
        <v>200</v>
      </c>
      <c r="D12" s="12" t="s">
        <v>86</v>
      </c>
      <c r="E12" s="12">
        <v>0</v>
      </c>
      <c r="F12" s="12" t="s">
        <v>340</v>
      </c>
      <c r="G12" s="12">
        <v>18.8</v>
      </c>
      <c r="H12" s="12">
        <v>0</v>
      </c>
      <c r="I12" s="12" t="s">
        <v>504</v>
      </c>
    </row>
    <row r="13" spans="1:9" x14ac:dyDescent="0.3">
      <c r="A13" s="12" t="s">
        <v>214</v>
      </c>
      <c r="B13" s="12" t="s">
        <v>164</v>
      </c>
      <c r="C13" s="12">
        <v>200</v>
      </c>
      <c r="D13" s="12" t="s">
        <v>86</v>
      </c>
      <c r="E13" s="12">
        <v>0</v>
      </c>
      <c r="F13" s="12" t="s">
        <v>431</v>
      </c>
      <c r="G13" s="12">
        <v>19.399999999999999</v>
      </c>
      <c r="H13" s="12">
        <v>0</v>
      </c>
      <c r="I13" s="12" t="s">
        <v>504</v>
      </c>
    </row>
    <row r="14" spans="1:9" x14ac:dyDescent="0.3">
      <c r="A14" s="12" t="s">
        <v>164</v>
      </c>
      <c r="B14" s="12" t="s">
        <v>218</v>
      </c>
      <c r="C14" s="12">
        <v>200</v>
      </c>
      <c r="D14" s="12" t="s">
        <v>86</v>
      </c>
      <c r="E14" s="12">
        <v>0</v>
      </c>
      <c r="F14" s="12" t="s">
        <v>432</v>
      </c>
      <c r="G14" s="12">
        <v>18.2</v>
      </c>
      <c r="H14" s="12">
        <v>0</v>
      </c>
      <c r="I14" s="12" t="s">
        <v>504</v>
      </c>
    </row>
    <row r="15" spans="1:9" x14ac:dyDescent="0.3">
      <c r="A15" s="12" t="s">
        <v>218</v>
      </c>
      <c r="B15" s="12" t="s">
        <v>219</v>
      </c>
      <c r="C15" s="12">
        <v>200</v>
      </c>
      <c r="D15" s="12" t="s">
        <v>86</v>
      </c>
      <c r="E15" s="12">
        <v>0</v>
      </c>
      <c r="F15" s="12" t="s">
        <v>433</v>
      </c>
      <c r="G15" s="12">
        <v>13.4</v>
      </c>
      <c r="H15" s="12">
        <v>0</v>
      </c>
      <c r="I15" s="12" t="s">
        <v>504</v>
      </c>
    </row>
    <row r="16" spans="1:9" x14ac:dyDescent="0.3">
      <c r="A16" s="12" t="s">
        <v>219</v>
      </c>
      <c r="B16" s="12" t="s">
        <v>220</v>
      </c>
      <c r="C16" s="12">
        <v>200</v>
      </c>
      <c r="D16" s="12" t="s">
        <v>86</v>
      </c>
      <c r="E16" s="12">
        <v>0</v>
      </c>
      <c r="F16" s="12" t="s">
        <v>342</v>
      </c>
      <c r="G16" s="12">
        <v>22.3</v>
      </c>
      <c r="H16" s="12">
        <v>0</v>
      </c>
      <c r="I16" s="12" t="s">
        <v>504</v>
      </c>
    </row>
    <row r="17" spans="1:9" x14ac:dyDescent="0.3">
      <c r="A17" s="12" t="s">
        <v>220</v>
      </c>
      <c r="B17" s="12" t="s">
        <v>221</v>
      </c>
      <c r="C17" s="12">
        <v>200</v>
      </c>
      <c r="D17" s="12" t="s">
        <v>86</v>
      </c>
      <c r="E17" s="12">
        <v>0</v>
      </c>
      <c r="F17" s="12" t="s">
        <v>434</v>
      </c>
      <c r="G17" s="12">
        <v>17.399999999999999</v>
      </c>
      <c r="H17" s="12">
        <v>0</v>
      </c>
      <c r="I17" s="12" t="s">
        <v>504</v>
      </c>
    </row>
    <row r="18" spans="1:9" x14ac:dyDescent="0.3">
      <c r="A18" s="12" t="s">
        <v>221</v>
      </c>
      <c r="B18" s="12" t="s">
        <v>222</v>
      </c>
      <c r="C18" s="12">
        <v>200</v>
      </c>
      <c r="D18" s="12" t="s">
        <v>86</v>
      </c>
      <c r="E18" s="12">
        <v>0</v>
      </c>
      <c r="F18" s="12" t="s">
        <v>435</v>
      </c>
      <c r="G18" s="12">
        <v>38.6</v>
      </c>
      <c r="H18" s="12">
        <v>0</v>
      </c>
      <c r="I18" s="12" t="s">
        <v>504</v>
      </c>
    </row>
    <row r="19" spans="1:9" x14ac:dyDescent="0.3">
      <c r="A19" s="12" t="s">
        <v>222</v>
      </c>
      <c r="B19" s="12" t="s">
        <v>223</v>
      </c>
      <c r="C19" s="12">
        <v>200</v>
      </c>
      <c r="D19" s="12" t="s">
        <v>86</v>
      </c>
      <c r="E19" s="12">
        <v>0</v>
      </c>
      <c r="F19" s="12" t="s">
        <v>436</v>
      </c>
      <c r="G19" s="12">
        <v>16.899999999999999</v>
      </c>
      <c r="H19" s="12">
        <v>0</v>
      </c>
      <c r="I19" s="12" t="s">
        <v>504</v>
      </c>
    </row>
    <row r="20" spans="1:9" ht="28.8" x14ac:dyDescent="0.3">
      <c r="A20" s="12" t="s">
        <v>223</v>
      </c>
      <c r="B20" s="12" t="s">
        <v>58</v>
      </c>
      <c r="C20" s="12">
        <v>200</v>
      </c>
      <c r="D20" s="12" t="s">
        <v>86</v>
      </c>
      <c r="E20" s="12">
        <v>0</v>
      </c>
      <c r="F20" s="12" t="s">
        <v>437</v>
      </c>
      <c r="G20" s="12">
        <v>50.4</v>
      </c>
      <c r="H20" s="12">
        <v>0</v>
      </c>
      <c r="I20" s="12" t="s">
        <v>504</v>
      </c>
    </row>
    <row r="21" spans="1:9" x14ac:dyDescent="0.3">
      <c r="A21" s="12" t="s">
        <v>58</v>
      </c>
      <c r="B21" s="12" t="s">
        <v>60</v>
      </c>
      <c r="C21" s="12">
        <v>200</v>
      </c>
      <c r="D21" s="12" t="s">
        <v>86</v>
      </c>
      <c r="E21" s="12">
        <v>0</v>
      </c>
      <c r="F21" s="12" t="s">
        <v>346</v>
      </c>
      <c r="G21" s="12">
        <v>26.7</v>
      </c>
      <c r="H21" s="12">
        <v>0</v>
      </c>
      <c r="I21" s="12" t="s">
        <v>504</v>
      </c>
    </row>
    <row r="22" spans="1:9" x14ac:dyDescent="0.3">
      <c r="A22" s="12" t="s">
        <v>60</v>
      </c>
      <c r="B22" s="12" t="s">
        <v>61</v>
      </c>
      <c r="C22" s="12">
        <v>200</v>
      </c>
      <c r="D22" s="12" t="s">
        <v>86</v>
      </c>
      <c r="E22" s="12">
        <v>0</v>
      </c>
      <c r="F22" s="12" t="s">
        <v>438</v>
      </c>
      <c r="G22" s="12">
        <v>27.6</v>
      </c>
      <c r="H22" s="12">
        <v>0</v>
      </c>
      <c r="I22" s="12" t="s">
        <v>504</v>
      </c>
    </row>
    <row r="23" spans="1:9" x14ac:dyDescent="0.3">
      <c r="A23" s="12" t="s">
        <v>61</v>
      </c>
      <c r="B23" s="12" t="s">
        <v>62</v>
      </c>
      <c r="C23" s="12">
        <v>200</v>
      </c>
      <c r="D23" s="12" t="s">
        <v>86</v>
      </c>
      <c r="E23" s="12">
        <v>0</v>
      </c>
      <c r="F23" s="12" t="s">
        <v>347</v>
      </c>
      <c r="G23" s="12">
        <v>28.3</v>
      </c>
      <c r="H23" s="12">
        <v>0</v>
      </c>
      <c r="I23" s="12" t="s">
        <v>504</v>
      </c>
    </row>
    <row r="24" spans="1:9" x14ac:dyDescent="0.3">
      <c r="A24" s="12" t="s">
        <v>62</v>
      </c>
      <c r="B24" s="12" t="s">
        <v>63</v>
      </c>
      <c r="C24" s="12">
        <v>200</v>
      </c>
      <c r="D24" s="12" t="s">
        <v>86</v>
      </c>
      <c r="E24" s="12">
        <v>0</v>
      </c>
      <c r="F24" s="12" t="s">
        <v>439</v>
      </c>
      <c r="G24" s="12">
        <v>32.700000000000003</v>
      </c>
      <c r="H24" s="12">
        <v>0</v>
      </c>
      <c r="I24" s="12" t="s">
        <v>504</v>
      </c>
    </row>
    <row r="25" spans="1:9" x14ac:dyDescent="0.3">
      <c r="A25" s="12" t="s">
        <v>63</v>
      </c>
      <c r="B25" s="12" t="s">
        <v>64</v>
      </c>
      <c r="C25" s="12">
        <v>200</v>
      </c>
      <c r="D25" s="12" t="s">
        <v>86</v>
      </c>
      <c r="E25" s="12">
        <v>0</v>
      </c>
      <c r="F25" s="12" t="s">
        <v>440</v>
      </c>
      <c r="G25" s="12">
        <v>15</v>
      </c>
      <c r="H25" s="12">
        <v>0</v>
      </c>
      <c r="I25" s="12" t="s">
        <v>504</v>
      </c>
    </row>
    <row r="26" spans="1:9" x14ac:dyDescent="0.3">
      <c r="A26" s="12" t="s">
        <v>64</v>
      </c>
      <c r="B26" s="12" t="s">
        <v>65</v>
      </c>
      <c r="C26" s="12">
        <v>200</v>
      </c>
      <c r="D26" s="12" t="s">
        <v>86</v>
      </c>
      <c r="E26" s="12">
        <v>0</v>
      </c>
      <c r="F26" s="12" t="s">
        <v>441</v>
      </c>
      <c r="G26" s="12">
        <v>24.8</v>
      </c>
      <c r="H26" s="12">
        <v>0</v>
      </c>
      <c r="I26" s="12" t="s">
        <v>504</v>
      </c>
    </row>
    <row r="27" spans="1:9" x14ac:dyDescent="0.3">
      <c r="A27" s="12" t="s">
        <v>65</v>
      </c>
      <c r="B27" s="12" t="s">
        <v>0</v>
      </c>
      <c r="C27" s="12">
        <v>200</v>
      </c>
      <c r="D27" s="12" t="s">
        <v>86</v>
      </c>
      <c r="E27" s="12">
        <v>0</v>
      </c>
      <c r="F27" s="12" t="s">
        <v>442</v>
      </c>
      <c r="G27" s="12">
        <v>12.1</v>
      </c>
      <c r="H27" s="12">
        <v>0</v>
      </c>
      <c r="I27" s="12" t="s">
        <v>504</v>
      </c>
    </row>
    <row r="28" spans="1:9" x14ac:dyDescent="0.3">
      <c r="A28" s="12" t="s">
        <v>0</v>
      </c>
      <c r="B28" s="12" t="s">
        <v>1</v>
      </c>
      <c r="C28" s="12">
        <v>200</v>
      </c>
      <c r="D28" s="12" t="s">
        <v>86</v>
      </c>
      <c r="E28" s="12">
        <v>0</v>
      </c>
      <c r="F28" s="12" t="s">
        <v>443</v>
      </c>
      <c r="G28" s="12">
        <v>34.799999999999997</v>
      </c>
      <c r="H28" s="12">
        <v>0</v>
      </c>
      <c r="I28" s="12" t="s">
        <v>504</v>
      </c>
    </row>
    <row r="29" spans="1:9" x14ac:dyDescent="0.3">
      <c r="A29" s="12" t="s">
        <v>1</v>
      </c>
      <c r="B29" s="12" t="s">
        <v>4</v>
      </c>
      <c r="C29" s="12">
        <v>200</v>
      </c>
      <c r="D29" s="12" t="s">
        <v>86</v>
      </c>
      <c r="E29" s="12">
        <v>0</v>
      </c>
      <c r="F29" s="12" t="s">
        <v>351</v>
      </c>
      <c r="G29" s="12">
        <v>26.6</v>
      </c>
      <c r="H29" s="12">
        <v>0</v>
      </c>
      <c r="I29" s="12" t="s">
        <v>504</v>
      </c>
    </row>
    <row r="30" spans="1:9" x14ac:dyDescent="0.3">
      <c r="A30" s="91"/>
      <c r="B30" s="91"/>
      <c r="C30" s="91"/>
      <c r="D30" s="91"/>
      <c r="E30" s="91"/>
      <c r="F30" s="92"/>
      <c r="G30" s="34" t="s">
        <v>506</v>
      </c>
      <c r="H30" s="34">
        <f>SUM(H5:H29)</f>
        <v>0</v>
      </c>
      <c r="I30" s="11"/>
    </row>
    <row r="31" spans="1:9" x14ac:dyDescent="0.3">
      <c r="A31" s="96"/>
      <c r="B31" s="96"/>
      <c r="C31" s="96"/>
      <c r="D31" s="96"/>
      <c r="E31" s="96"/>
      <c r="F31" s="97"/>
      <c r="G31" s="96"/>
      <c r="H31" s="96"/>
      <c r="I31" s="96"/>
    </row>
    <row r="32" spans="1:9" x14ac:dyDescent="0.3">
      <c r="A32" s="12" t="s">
        <v>213</v>
      </c>
      <c r="B32" s="12" t="s">
        <v>224</v>
      </c>
      <c r="C32" s="12">
        <v>200</v>
      </c>
      <c r="D32" s="12" t="s">
        <v>86</v>
      </c>
      <c r="E32" s="12">
        <v>0</v>
      </c>
      <c r="F32" s="12" t="s">
        <v>340</v>
      </c>
      <c r="G32" s="12">
        <v>25.6</v>
      </c>
      <c r="H32" s="12">
        <v>0</v>
      </c>
      <c r="I32" s="12" t="s">
        <v>504</v>
      </c>
    </row>
    <row r="33" spans="1:9" x14ac:dyDescent="0.3">
      <c r="A33" s="12" t="s">
        <v>1</v>
      </c>
      <c r="B33" s="12" t="s">
        <v>225</v>
      </c>
      <c r="C33" s="12">
        <v>200</v>
      </c>
      <c r="D33" s="12" t="s">
        <v>86</v>
      </c>
      <c r="E33" s="12">
        <v>0</v>
      </c>
      <c r="F33" s="12" t="s">
        <v>444</v>
      </c>
      <c r="G33" s="12">
        <v>30</v>
      </c>
      <c r="H33" s="12">
        <v>0</v>
      </c>
      <c r="I33" s="12" t="s">
        <v>504</v>
      </c>
    </row>
    <row r="34" spans="1:9" x14ac:dyDescent="0.3">
      <c r="A34" s="22"/>
      <c r="B34" s="22"/>
      <c r="C34" s="22"/>
      <c r="D34" s="22"/>
      <c r="E34" s="22"/>
      <c r="F34" s="23"/>
      <c r="G34" s="34" t="s">
        <v>506</v>
      </c>
      <c r="H34" s="34">
        <f>SUM(H32:H33)</f>
        <v>0</v>
      </c>
      <c r="I34" s="11"/>
    </row>
    <row r="35" spans="1:9" x14ac:dyDescent="0.3">
      <c r="A35" s="10"/>
      <c r="B35" s="10"/>
      <c r="C35" s="10"/>
      <c r="D35" s="10"/>
      <c r="E35" s="10"/>
      <c r="F35" s="35"/>
      <c r="G35" s="10"/>
      <c r="H35" s="10"/>
      <c r="I35" s="10"/>
    </row>
    <row r="36" spans="1:9" x14ac:dyDescent="0.3">
      <c r="A36" s="1" t="s">
        <v>204</v>
      </c>
      <c r="B36" s="1" t="s">
        <v>5</v>
      </c>
      <c r="C36" s="1">
        <v>200</v>
      </c>
      <c r="D36" s="1" t="s">
        <v>86</v>
      </c>
      <c r="E36" s="1">
        <v>0</v>
      </c>
      <c r="F36" s="18" t="s">
        <v>423</v>
      </c>
      <c r="G36" s="1">
        <f>H36-E36</f>
        <v>27.9</v>
      </c>
      <c r="H36" s="1">
        <v>27.9</v>
      </c>
      <c r="I36" s="1"/>
    </row>
    <row r="37" spans="1:9" x14ac:dyDescent="0.3">
      <c r="A37" s="1" t="s">
        <v>5</v>
      </c>
      <c r="B37" s="1" t="s">
        <v>226</v>
      </c>
      <c r="C37" s="1">
        <v>200</v>
      </c>
      <c r="D37" s="1" t="s">
        <v>86</v>
      </c>
      <c r="E37" s="1">
        <v>0</v>
      </c>
      <c r="F37" s="18" t="s">
        <v>423</v>
      </c>
      <c r="G37" s="1">
        <f t="shared" ref="G37:G56" si="0">H37-E37</f>
        <v>28.9</v>
      </c>
      <c r="H37" s="1">
        <v>28.9</v>
      </c>
      <c r="I37" s="1"/>
    </row>
    <row r="38" spans="1:9" x14ac:dyDescent="0.3">
      <c r="A38" s="1" t="s">
        <v>226</v>
      </c>
      <c r="B38" s="1" t="s">
        <v>6</v>
      </c>
      <c r="C38" s="1">
        <v>200</v>
      </c>
      <c r="D38" s="1" t="s">
        <v>86</v>
      </c>
      <c r="E38" s="1">
        <v>0</v>
      </c>
      <c r="F38" s="18" t="s">
        <v>446</v>
      </c>
      <c r="G38" s="1">
        <f t="shared" si="0"/>
        <v>39.700000000000003</v>
      </c>
      <c r="H38" s="1">
        <v>39.700000000000003</v>
      </c>
      <c r="I38" s="1"/>
    </row>
    <row r="39" spans="1:9" x14ac:dyDescent="0.3">
      <c r="A39" s="1" t="s">
        <v>6</v>
      </c>
      <c r="B39" s="1" t="s">
        <v>7</v>
      </c>
      <c r="C39" s="1">
        <v>200</v>
      </c>
      <c r="D39" s="1" t="s">
        <v>86</v>
      </c>
      <c r="E39" s="1">
        <v>0</v>
      </c>
      <c r="F39" s="18" t="s">
        <v>352</v>
      </c>
      <c r="G39" s="1">
        <f t="shared" si="0"/>
        <v>49</v>
      </c>
      <c r="H39" s="1">
        <v>49</v>
      </c>
      <c r="I39" s="1"/>
    </row>
    <row r="40" spans="1:9" x14ac:dyDescent="0.3">
      <c r="A40" s="1" t="s">
        <v>7</v>
      </c>
      <c r="B40" s="1" t="s">
        <v>8</v>
      </c>
      <c r="C40" s="1">
        <v>200</v>
      </c>
      <c r="D40" s="1" t="s">
        <v>86</v>
      </c>
      <c r="E40" s="1">
        <v>0</v>
      </c>
      <c r="F40" s="18" t="s">
        <v>447</v>
      </c>
      <c r="G40" s="1">
        <f t="shared" si="0"/>
        <v>13.5</v>
      </c>
      <c r="H40" s="1">
        <v>13.5</v>
      </c>
      <c r="I40" s="1"/>
    </row>
    <row r="41" spans="1:9" x14ac:dyDescent="0.3">
      <c r="A41" s="1" t="s">
        <v>8</v>
      </c>
      <c r="B41" s="1" t="s">
        <v>9</v>
      </c>
      <c r="C41" s="1">
        <v>200</v>
      </c>
      <c r="D41" s="1" t="s">
        <v>86</v>
      </c>
      <c r="E41" s="1">
        <v>0</v>
      </c>
      <c r="F41" s="18" t="s">
        <v>353</v>
      </c>
      <c r="G41" s="1">
        <f t="shared" si="0"/>
        <v>11.9</v>
      </c>
      <c r="H41" s="1">
        <v>11.9</v>
      </c>
      <c r="I41" s="1"/>
    </row>
    <row r="42" spans="1:9" x14ac:dyDescent="0.3">
      <c r="A42" s="1" t="s">
        <v>9</v>
      </c>
      <c r="B42" s="1" t="s">
        <v>10</v>
      </c>
      <c r="C42" s="1">
        <v>200</v>
      </c>
      <c r="D42" s="1" t="s">
        <v>86</v>
      </c>
      <c r="E42" s="1">
        <v>0</v>
      </c>
      <c r="F42" s="18" t="s">
        <v>448</v>
      </c>
      <c r="G42" s="1">
        <f t="shared" si="0"/>
        <v>35.5</v>
      </c>
      <c r="H42" s="1">
        <v>35.5</v>
      </c>
      <c r="I42" s="1"/>
    </row>
    <row r="43" spans="1:9" x14ac:dyDescent="0.3">
      <c r="A43" s="1" t="s">
        <v>10</v>
      </c>
      <c r="B43" s="1" t="s">
        <v>11</v>
      </c>
      <c r="C43" s="1">
        <v>200</v>
      </c>
      <c r="D43" s="1" t="s">
        <v>86</v>
      </c>
      <c r="E43" s="1">
        <v>0</v>
      </c>
      <c r="F43" s="18" t="s">
        <v>449</v>
      </c>
      <c r="G43" s="1">
        <f t="shared" si="0"/>
        <v>19</v>
      </c>
      <c r="H43" s="1">
        <v>19</v>
      </c>
      <c r="I43" s="1"/>
    </row>
    <row r="44" spans="1:9" x14ac:dyDescent="0.3">
      <c r="A44" s="1" t="s">
        <v>11</v>
      </c>
      <c r="B44" s="1" t="s">
        <v>12</v>
      </c>
      <c r="C44" s="1">
        <v>200</v>
      </c>
      <c r="D44" s="1" t="s">
        <v>86</v>
      </c>
      <c r="E44" s="1">
        <v>0</v>
      </c>
      <c r="F44" s="18" t="s">
        <v>450</v>
      </c>
      <c r="G44" s="1">
        <f t="shared" si="0"/>
        <v>10.9</v>
      </c>
      <c r="H44" s="1">
        <v>10.9</v>
      </c>
      <c r="I44" s="1"/>
    </row>
    <row r="45" spans="1:9" x14ac:dyDescent="0.3">
      <c r="A45" s="1" t="s">
        <v>12</v>
      </c>
      <c r="B45" s="1" t="s">
        <v>13</v>
      </c>
      <c r="C45" s="1">
        <v>200</v>
      </c>
      <c r="D45" s="1" t="s">
        <v>86</v>
      </c>
      <c r="E45" s="1">
        <v>0</v>
      </c>
      <c r="F45" s="18" t="s">
        <v>451</v>
      </c>
      <c r="G45" s="1">
        <f t="shared" si="0"/>
        <v>43.6</v>
      </c>
      <c r="H45" s="1">
        <v>43.6</v>
      </c>
      <c r="I45" s="1"/>
    </row>
    <row r="46" spans="1:9" x14ac:dyDescent="0.3">
      <c r="A46" s="1" t="s">
        <v>13</v>
      </c>
      <c r="B46" s="1" t="s">
        <v>14</v>
      </c>
      <c r="C46" s="1">
        <v>200</v>
      </c>
      <c r="D46" s="1" t="s">
        <v>86</v>
      </c>
      <c r="E46" s="1">
        <v>0</v>
      </c>
      <c r="F46" s="18" t="s">
        <v>452</v>
      </c>
      <c r="G46" s="1">
        <f t="shared" si="0"/>
        <v>7.2</v>
      </c>
      <c r="H46" s="1">
        <v>7.2</v>
      </c>
      <c r="I46" s="1"/>
    </row>
    <row r="47" spans="1:9" x14ac:dyDescent="0.3">
      <c r="A47" s="1" t="s">
        <v>14</v>
      </c>
      <c r="B47" s="1" t="s">
        <v>15</v>
      </c>
      <c r="C47" s="1">
        <v>200</v>
      </c>
      <c r="D47" s="1" t="s">
        <v>86</v>
      </c>
      <c r="E47" s="1">
        <v>0</v>
      </c>
      <c r="F47" s="18" t="s">
        <v>453</v>
      </c>
      <c r="G47" s="1">
        <f t="shared" si="0"/>
        <v>18.100000000000001</v>
      </c>
      <c r="H47" s="1">
        <v>18.100000000000001</v>
      </c>
      <c r="I47" s="1"/>
    </row>
    <row r="48" spans="1:9" x14ac:dyDescent="0.3">
      <c r="A48" s="1" t="s">
        <v>15</v>
      </c>
      <c r="B48" s="1" t="s">
        <v>16</v>
      </c>
      <c r="C48" s="1">
        <v>200</v>
      </c>
      <c r="D48" s="1" t="s">
        <v>86</v>
      </c>
      <c r="E48" s="1">
        <v>0</v>
      </c>
      <c r="F48" s="18" t="s">
        <v>454</v>
      </c>
      <c r="G48" s="1">
        <f t="shared" si="0"/>
        <v>25.1</v>
      </c>
      <c r="H48" s="1">
        <v>25.1</v>
      </c>
      <c r="I48" s="1"/>
    </row>
    <row r="49" spans="1:9" x14ac:dyDescent="0.3">
      <c r="A49" s="1" t="s">
        <v>16</v>
      </c>
      <c r="B49" s="1" t="s">
        <v>17</v>
      </c>
      <c r="C49" s="1">
        <v>200</v>
      </c>
      <c r="D49" s="1" t="s">
        <v>86</v>
      </c>
      <c r="E49" s="1">
        <v>0</v>
      </c>
      <c r="F49" s="18" t="s">
        <v>359</v>
      </c>
      <c r="G49" s="1">
        <f t="shared" si="0"/>
        <v>11.6</v>
      </c>
      <c r="H49" s="1">
        <v>11.6</v>
      </c>
      <c r="I49" s="1"/>
    </row>
    <row r="50" spans="1:9" x14ac:dyDescent="0.3">
      <c r="A50" s="1" t="s">
        <v>17</v>
      </c>
      <c r="B50" s="1" t="s">
        <v>18</v>
      </c>
      <c r="C50" s="1">
        <v>200</v>
      </c>
      <c r="D50" s="1" t="s">
        <v>86</v>
      </c>
      <c r="E50" s="1">
        <v>0</v>
      </c>
      <c r="F50" s="18" t="s">
        <v>455</v>
      </c>
      <c r="G50" s="1">
        <f t="shared" si="0"/>
        <v>23.2</v>
      </c>
      <c r="H50" s="1">
        <v>23.2</v>
      </c>
      <c r="I50" s="1"/>
    </row>
    <row r="51" spans="1:9" x14ac:dyDescent="0.3">
      <c r="A51" s="1" t="s">
        <v>18</v>
      </c>
      <c r="B51" s="1" t="s">
        <v>19</v>
      </c>
      <c r="C51" s="1">
        <v>200</v>
      </c>
      <c r="D51" s="1" t="s">
        <v>86</v>
      </c>
      <c r="E51" s="1">
        <v>0</v>
      </c>
      <c r="F51" s="18" t="s">
        <v>456</v>
      </c>
      <c r="G51" s="1">
        <f t="shared" si="0"/>
        <v>27.7</v>
      </c>
      <c r="H51" s="1">
        <v>27.7</v>
      </c>
      <c r="I51" s="1"/>
    </row>
    <row r="52" spans="1:9" x14ac:dyDescent="0.3">
      <c r="A52" s="1" t="s">
        <v>19</v>
      </c>
      <c r="B52" s="1" t="s">
        <v>20</v>
      </c>
      <c r="C52" s="1">
        <v>200</v>
      </c>
      <c r="D52" s="1" t="s">
        <v>86</v>
      </c>
      <c r="E52" s="1">
        <v>0</v>
      </c>
      <c r="F52" s="18" t="s">
        <v>457</v>
      </c>
      <c r="G52" s="1">
        <f t="shared" si="0"/>
        <v>38</v>
      </c>
      <c r="H52" s="1">
        <v>38</v>
      </c>
      <c r="I52" s="1"/>
    </row>
    <row r="53" spans="1:9" x14ac:dyDescent="0.3">
      <c r="A53" s="1" t="s">
        <v>20</v>
      </c>
      <c r="B53" s="1" t="s">
        <v>21</v>
      </c>
      <c r="C53" s="1">
        <v>200</v>
      </c>
      <c r="D53" s="1" t="s">
        <v>86</v>
      </c>
      <c r="E53" s="1">
        <v>0</v>
      </c>
      <c r="F53" s="18" t="s">
        <v>458</v>
      </c>
      <c r="G53" s="1">
        <f t="shared" si="0"/>
        <v>44</v>
      </c>
      <c r="H53" s="1">
        <v>44</v>
      </c>
      <c r="I53" s="1"/>
    </row>
    <row r="54" spans="1:9" x14ac:dyDescent="0.3">
      <c r="A54" s="1" t="s">
        <v>21</v>
      </c>
      <c r="B54" s="1" t="s">
        <v>22</v>
      </c>
      <c r="C54" s="1">
        <v>200</v>
      </c>
      <c r="D54" s="1" t="s">
        <v>86</v>
      </c>
      <c r="E54" s="1">
        <v>0</v>
      </c>
      <c r="F54" s="18" t="s">
        <v>459</v>
      </c>
      <c r="G54" s="1">
        <f t="shared" si="0"/>
        <v>7.7</v>
      </c>
      <c r="H54" s="1">
        <v>7.7</v>
      </c>
      <c r="I54" s="1"/>
    </row>
    <row r="55" spans="1:9" x14ac:dyDescent="0.3">
      <c r="A55" s="1" t="s">
        <v>22</v>
      </c>
      <c r="B55" s="1" t="s">
        <v>23</v>
      </c>
      <c r="C55" s="1">
        <v>200</v>
      </c>
      <c r="D55" s="1" t="s">
        <v>86</v>
      </c>
      <c r="E55" s="1">
        <v>0</v>
      </c>
      <c r="F55" s="18" t="s">
        <v>362</v>
      </c>
      <c r="G55" s="1">
        <f t="shared" si="0"/>
        <v>26</v>
      </c>
      <c r="H55" s="1">
        <v>26</v>
      </c>
      <c r="I55" s="1"/>
    </row>
    <row r="56" spans="1:9" x14ac:dyDescent="0.3">
      <c r="A56" s="1" t="s">
        <v>23</v>
      </c>
      <c r="B56" s="1" t="s">
        <v>24</v>
      </c>
      <c r="C56" s="1">
        <v>200</v>
      </c>
      <c r="D56" s="1" t="s">
        <v>86</v>
      </c>
      <c r="E56" s="1">
        <v>0</v>
      </c>
      <c r="F56" s="18" t="s">
        <v>460</v>
      </c>
      <c r="G56" s="1">
        <f t="shared" si="0"/>
        <v>20.6</v>
      </c>
      <c r="H56" s="1">
        <v>20.6</v>
      </c>
      <c r="I56" s="1"/>
    </row>
    <row r="57" spans="1:9" x14ac:dyDescent="0.3">
      <c r="A57" s="91"/>
      <c r="B57" s="91"/>
      <c r="C57" s="91"/>
      <c r="D57" s="91"/>
      <c r="E57" s="91"/>
      <c r="F57" s="92"/>
      <c r="G57" s="98" t="s">
        <v>506</v>
      </c>
      <c r="H57" s="98">
        <f>SUM(H36:H56)</f>
        <v>529.1</v>
      </c>
      <c r="I57" s="96"/>
    </row>
    <row r="58" spans="1:9" x14ac:dyDescent="0.3">
      <c r="A58" s="99"/>
      <c r="B58" s="99"/>
      <c r="C58" s="99"/>
      <c r="D58" s="99"/>
      <c r="E58" s="99"/>
      <c r="F58" s="100"/>
      <c r="G58" s="101"/>
      <c r="H58" s="101"/>
      <c r="I58" s="96"/>
    </row>
    <row r="59" spans="1:9" x14ac:dyDescent="0.3">
      <c r="A59" s="1" t="s">
        <v>166</v>
      </c>
      <c r="B59" s="1" t="s">
        <v>204</v>
      </c>
      <c r="C59" s="1">
        <v>200</v>
      </c>
      <c r="D59" s="1" t="s">
        <v>86</v>
      </c>
      <c r="E59" s="1">
        <v>0</v>
      </c>
      <c r="F59" s="18" t="s">
        <v>423</v>
      </c>
      <c r="G59" s="1">
        <f>H59-E59</f>
        <v>2</v>
      </c>
      <c r="H59" s="1">
        <v>2</v>
      </c>
      <c r="I59" s="1"/>
    </row>
    <row r="60" spans="1:9" x14ac:dyDescent="0.3">
      <c r="A60" s="1" t="s">
        <v>204</v>
      </c>
      <c r="B60" s="1" t="s">
        <v>205</v>
      </c>
      <c r="C60" s="1">
        <v>200</v>
      </c>
      <c r="D60" s="1" t="s">
        <v>86</v>
      </c>
      <c r="E60" s="1">
        <v>0</v>
      </c>
      <c r="F60" s="18" t="s">
        <v>422</v>
      </c>
      <c r="G60" s="1">
        <f t="shared" ref="G60:G75" si="1">H60-E60</f>
        <v>8.1999999999999993</v>
      </c>
      <c r="H60" s="1">
        <v>8.1999999999999993</v>
      </c>
      <c r="I60" s="1"/>
    </row>
    <row r="61" spans="1:9" x14ac:dyDescent="0.3">
      <c r="A61" s="1" t="s">
        <v>205</v>
      </c>
      <c r="B61" s="1" t="s">
        <v>163</v>
      </c>
      <c r="C61" s="1">
        <v>200</v>
      </c>
      <c r="D61" s="1">
        <v>53</v>
      </c>
      <c r="E61" s="1">
        <v>6.5</v>
      </c>
      <c r="F61" s="18" t="s">
        <v>421</v>
      </c>
      <c r="G61" s="1">
        <f t="shared" si="1"/>
        <v>12.100000000000001</v>
      </c>
      <c r="H61" s="1">
        <v>18.600000000000001</v>
      </c>
      <c r="I61" s="1"/>
    </row>
    <row r="62" spans="1:9" x14ac:dyDescent="0.3">
      <c r="A62" s="1" t="s">
        <v>163</v>
      </c>
      <c r="B62" s="1" t="s">
        <v>206</v>
      </c>
      <c r="C62" s="1">
        <v>200</v>
      </c>
      <c r="D62" s="1" t="s">
        <v>86</v>
      </c>
      <c r="E62" s="1">
        <v>0</v>
      </c>
      <c r="F62" s="18" t="s">
        <v>420</v>
      </c>
      <c r="G62" s="1">
        <f t="shared" si="1"/>
        <v>28.4</v>
      </c>
      <c r="H62" s="1">
        <v>28.4</v>
      </c>
      <c r="I62" s="1"/>
    </row>
    <row r="63" spans="1:9" x14ac:dyDescent="0.3">
      <c r="A63" s="1" t="s">
        <v>206</v>
      </c>
      <c r="B63" s="1" t="s">
        <v>25</v>
      </c>
      <c r="C63" s="1">
        <v>200</v>
      </c>
      <c r="D63" s="1" t="s">
        <v>86</v>
      </c>
      <c r="E63" s="1">
        <v>0</v>
      </c>
      <c r="F63" s="18" t="s">
        <v>419</v>
      </c>
      <c r="G63" s="1">
        <f t="shared" si="1"/>
        <v>50.5</v>
      </c>
      <c r="H63" s="1">
        <v>50.5</v>
      </c>
      <c r="I63" s="1"/>
    </row>
    <row r="64" spans="1:9" x14ac:dyDescent="0.3">
      <c r="A64" s="1" t="s">
        <v>25</v>
      </c>
      <c r="B64" s="1" t="s">
        <v>26</v>
      </c>
      <c r="C64" s="1">
        <v>200</v>
      </c>
      <c r="D64" s="1" t="s">
        <v>86</v>
      </c>
      <c r="E64" s="1">
        <v>0</v>
      </c>
      <c r="F64" s="18" t="s">
        <v>418</v>
      </c>
      <c r="G64" s="1">
        <f t="shared" si="1"/>
        <v>9.5</v>
      </c>
      <c r="H64" s="1">
        <v>9.5</v>
      </c>
      <c r="I64" s="1"/>
    </row>
    <row r="65" spans="1:9" x14ac:dyDescent="0.3">
      <c r="A65" s="1" t="s">
        <v>26</v>
      </c>
      <c r="B65" s="1" t="s">
        <v>28</v>
      </c>
      <c r="C65" s="1">
        <v>200</v>
      </c>
      <c r="D65" s="1" t="s">
        <v>86</v>
      </c>
      <c r="E65" s="1">
        <v>0</v>
      </c>
      <c r="F65" s="18" t="s">
        <v>417</v>
      </c>
      <c r="G65" s="1">
        <f t="shared" si="1"/>
        <v>18.100000000000001</v>
      </c>
      <c r="H65" s="1">
        <v>18.100000000000001</v>
      </c>
      <c r="I65" s="1"/>
    </row>
    <row r="66" spans="1:9" x14ac:dyDescent="0.3">
      <c r="A66" s="1" t="s">
        <v>28</v>
      </c>
      <c r="B66" s="1" t="s">
        <v>29</v>
      </c>
      <c r="C66" s="1">
        <v>200</v>
      </c>
      <c r="D66" s="1" t="s">
        <v>86</v>
      </c>
      <c r="E66" s="1">
        <v>0</v>
      </c>
      <c r="F66" s="18" t="s">
        <v>417</v>
      </c>
      <c r="G66" s="1">
        <f t="shared" si="1"/>
        <v>50.5</v>
      </c>
      <c r="H66" s="1">
        <v>50.5</v>
      </c>
      <c r="I66" s="1"/>
    </row>
    <row r="67" spans="1:9" x14ac:dyDescent="0.3">
      <c r="A67" s="1" t="s">
        <v>29</v>
      </c>
      <c r="B67" s="1" t="s">
        <v>30</v>
      </c>
      <c r="C67" s="1">
        <v>200</v>
      </c>
      <c r="D67" s="1" t="s">
        <v>86</v>
      </c>
      <c r="E67" s="1">
        <v>0</v>
      </c>
      <c r="F67" s="18" t="s">
        <v>416</v>
      </c>
      <c r="G67" s="1">
        <f t="shared" si="1"/>
        <v>30.5</v>
      </c>
      <c r="H67" s="1">
        <v>30.5</v>
      </c>
      <c r="I67" s="1"/>
    </row>
    <row r="68" spans="1:9" x14ac:dyDescent="0.3">
      <c r="A68" s="1" t="s">
        <v>30</v>
      </c>
      <c r="B68" s="1" t="s">
        <v>31</v>
      </c>
      <c r="C68" s="1">
        <v>200</v>
      </c>
      <c r="D68" s="1" t="s">
        <v>86</v>
      </c>
      <c r="E68" s="1">
        <v>0</v>
      </c>
      <c r="F68" s="18" t="s">
        <v>415</v>
      </c>
      <c r="G68" s="1">
        <f t="shared" si="1"/>
        <v>46.7</v>
      </c>
      <c r="H68" s="1">
        <v>46.7</v>
      </c>
      <c r="I68" s="1"/>
    </row>
    <row r="69" spans="1:9" x14ac:dyDescent="0.3">
      <c r="A69" s="1" t="s">
        <v>31</v>
      </c>
      <c r="B69" s="1" t="s">
        <v>32</v>
      </c>
      <c r="C69" s="1">
        <v>200</v>
      </c>
      <c r="D69" s="1" t="s">
        <v>86</v>
      </c>
      <c r="E69" s="1">
        <v>0</v>
      </c>
      <c r="F69" s="18" t="s">
        <v>414</v>
      </c>
      <c r="G69" s="1">
        <f t="shared" si="1"/>
        <v>32.6</v>
      </c>
      <c r="H69" s="1">
        <v>32.6</v>
      </c>
      <c r="I69" s="1"/>
    </row>
    <row r="70" spans="1:9" x14ac:dyDescent="0.3">
      <c r="A70" s="1" t="s">
        <v>32</v>
      </c>
      <c r="B70" s="1" t="s">
        <v>33</v>
      </c>
      <c r="C70" s="1">
        <v>200</v>
      </c>
      <c r="D70" s="1" t="s">
        <v>86</v>
      </c>
      <c r="E70" s="1">
        <v>0</v>
      </c>
      <c r="F70" s="18" t="s">
        <v>413</v>
      </c>
      <c r="G70" s="1">
        <f t="shared" si="1"/>
        <v>21</v>
      </c>
      <c r="H70" s="1">
        <v>21</v>
      </c>
      <c r="I70" s="1"/>
    </row>
    <row r="71" spans="1:9" x14ac:dyDescent="0.3">
      <c r="A71" s="1" t="s">
        <v>33</v>
      </c>
      <c r="B71" s="1" t="s">
        <v>34</v>
      </c>
      <c r="C71" s="1">
        <v>200</v>
      </c>
      <c r="D71" s="1" t="s">
        <v>86</v>
      </c>
      <c r="E71" s="1">
        <v>0</v>
      </c>
      <c r="F71" s="18" t="s">
        <v>330</v>
      </c>
      <c r="G71" s="1">
        <f t="shared" si="1"/>
        <v>12.8</v>
      </c>
      <c r="H71" s="1">
        <v>12.8</v>
      </c>
      <c r="I71" s="1"/>
    </row>
    <row r="72" spans="1:9" x14ac:dyDescent="0.3">
      <c r="A72" s="1" t="s">
        <v>34</v>
      </c>
      <c r="B72" s="1" t="s">
        <v>35</v>
      </c>
      <c r="C72" s="1">
        <v>200</v>
      </c>
      <c r="D72" s="1" t="s">
        <v>86</v>
      </c>
      <c r="E72" s="1">
        <v>0</v>
      </c>
      <c r="F72" s="18" t="s">
        <v>412</v>
      </c>
      <c r="G72" s="1">
        <f t="shared" si="1"/>
        <v>9.6999999999999993</v>
      </c>
      <c r="H72" s="1">
        <v>9.6999999999999993</v>
      </c>
      <c r="I72" s="1"/>
    </row>
    <row r="73" spans="1:9" ht="14.25" customHeight="1" x14ac:dyDescent="0.3">
      <c r="A73" s="1" t="s">
        <v>35</v>
      </c>
      <c r="B73" s="1" t="s">
        <v>131</v>
      </c>
      <c r="C73" s="1">
        <v>200</v>
      </c>
      <c r="D73" s="1" t="s">
        <v>86</v>
      </c>
      <c r="E73" s="1">
        <v>0</v>
      </c>
      <c r="F73" s="18" t="s">
        <v>411</v>
      </c>
      <c r="G73" s="1">
        <f t="shared" si="1"/>
        <v>27.5</v>
      </c>
      <c r="H73" s="1">
        <v>27.5</v>
      </c>
      <c r="I73" s="1"/>
    </row>
    <row r="74" spans="1:9" x14ac:dyDescent="0.3">
      <c r="A74" s="11" t="s">
        <v>131</v>
      </c>
      <c r="B74" s="11" t="s">
        <v>57</v>
      </c>
      <c r="C74" s="1">
        <v>200</v>
      </c>
      <c r="D74" s="11" t="s">
        <v>86</v>
      </c>
      <c r="E74" s="11">
        <v>0</v>
      </c>
      <c r="F74" s="25" t="s">
        <v>410</v>
      </c>
      <c r="G74" s="1">
        <f t="shared" si="1"/>
        <v>20.2</v>
      </c>
      <c r="H74" s="11">
        <v>20.2</v>
      </c>
      <c r="I74" s="1"/>
    </row>
    <row r="75" spans="1:9" x14ac:dyDescent="0.3">
      <c r="A75" s="11" t="s">
        <v>57</v>
      </c>
      <c r="B75" s="11" t="s">
        <v>68</v>
      </c>
      <c r="C75" s="1">
        <v>200</v>
      </c>
      <c r="D75" s="11" t="s">
        <v>86</v>
      </c>
      <c r="E75" s="11">
        <v>0</v>
      </c>
      <c r="F75" s="25">
        <v>60</v>
      </c>
      <c r="G75" s="1">
        <f t="shared" si="1"/>
        <v>25.7</v>
      </c>
      <c r="H75" s="11">
        <v>25.7</v>
      </c>
      <c r="I75" s="1"/>
    </row>
    <row r="76" spans="1:9" s="89" customFormat="1" x14ac:dyDescent="0.3">
      <c r="A76" s="91"/>
      <c r="B76" s="91"/>
      <c r="C76" s="91"/>
      <c r="D76" s="91"/>
      <c r="E76" s="91"/>
      <c r="F76" s="92"/>
      <c r="G76" s="98" t="s">
        <v>506</v>
      </c>
      <c r="H76" s="98">
        <f>SUM(H59:H75)</f>
        <v>412.5</v>
      </c>
      <c r="I76" s="96"/>
    </row>
    <row r="77" spans="1:9" s="89" customFormat="1" x14ac:dyDescent="0.3">
      <c r="A77" s="96"/>
      <c r="B77" s="96"/>
      <c r="C77" s="96"/>
      <c r="D77" s="96"/>
      <c r="E77" s="96"/>
      <c r="F77" s="97"/>
      <c r="G77" s="96"/>
      <c r="H77" s="96"/>
      <c r="I77" s="96"/>
    </row>
    <row r="78" spans="1:9" x14ac:dyDescent="0.3">
      <c r="A78" s="1" t="s">
        <v>26</v>
      </c>
      <c r="B78" s="1" t="s">
        <v>227</v>
      </c>
      <c r="C78" s="1">
        <v>200</v>
      </c>
      <c r="D78" s="1" t="s">
        <v>86</v>
      </c>
      <c r="E78" s="1">
        <v>0</v>
      </c>
      <c r="F78" s="18" t="s">
        <v>417</v>
      </c>
      <c r="G78" s="1">
        <f>H78-E78</f>
        <v>6.3</v>
      </c>
      <c r="H78" s="1">
        <v>6.3</v>
      </c>
      <c r="I78" s="1"/>
    </row>
    <row r="79" spans="1:9" x14ac:dyDescent="0.3">
      <c r="A79" s="1" t="s">
        <v>227</v>
      </c>
      <c r="B79" s="1" t="s">
        <v>27</v>
      </c>
      <c r="C79" s="1">
        <v>200</v>
      </c>
      <c r="D79" s="1">
        <v>53</v>
      </c>
      <c r="E79" s="1">
        <v>7</v>
      </c>
      <c r="F79" s="18" t="s">
        <v>461</v>
      </c>
      <c r="G79" s="1">
        <f t="shared" ref="G79:G80" si="2">H79-E79</f>
        <v>3.3000000000000007</v>
      </c>
      <c r="H79" s="1">
        <v>10.3</v>
      </c>
      <c r="I79" s="1"/>
    </row>
    <row r="80" spans="1:9" x14ac:dyDescent="0.3">
      <c r="A80" s="1" t="s">
        <v>27</v>
      </c>
      <c r="B80" s="1" t="s">
        <v>228</v>
      </c>
      <c r="C80" s="1">
        <v>200</v>
      </c>
      <c r="D80" s="1" t="s">
        <v>86</v>
      </c>
      <c r="E80" s="1">
        <v>0</v>
      </c>
      <c r="F80" s="18" t="s">
        <v>462</v>
      </c>
      <c r="G80" s="1">
        <f t="shared" si="2"/>
        <v>30</v>
      </c>
      <c r="H80" s="1">
        <v>30</v>
      </c>
      <c r="I80" s="1"/>
    </row>
    <row r="81" spans="1:9" x14ac:dyDescent="0.3">
      <c r="A81" s="22"/>
      <c r="B81" s="22"/>
      <c r="C81" s="22"/>
      <c r="D81" s="22"/>
      <c r="E81" s="22"/>
      <c r="F81" s="23"/>
      <c r="G81" s="28" t="s">
        <v>506</v>
      </c>
      <c r="H81" s="15">
        <f>SUM(H78:H80)</f>
        <v>46.6</v>
      </c>
      <c r="I81" s="10"/>
    </row>
    <row r="82" spans="1:9" x14ac:dyDescent="0.3">
      <c r="A82" s="10"/>
      <c r="B82" s="10"/>
      <c r="C82" s="10"/>
      <c r="D82" s="10"/>
      <c r="E82" s="10"/>
      <c r="F82" s="35"/>
      <c r="G82" s="10"/>
      <c r="H82" s="10"/>
      <c r="I82" s="10"/>
    </row>
    <row r="83" spans="1:9" x14ac:dyDescent="0.3">
      <c r="A83" s="1" t="s">
        <v>32</v>
      </c>
      <c r="B83" s="1" t="s">
        <v>229</v>
      </c>
      <c r="C83" s="1">
        <v>200</v>
      </c>
      <c r="D83" s="1" t="s">
        <v>86</v>
      </c>
      <c r="E83" s="1">
        <v>0</v>
      </c>
      <c r="F83" s="18" t="s">
        <v>463</v>
      </c>
      <c r="G83" s="1">
        <f>H83-E83</f>
        <v>50.8</v>
      </c>
      <c r="H83" s="1">
        <v>50.8</v>
      </c>
      <c r="I83" s="1"/>
    </row>
    <row r="84" spans="1:9" x14ac:dyDescent="0.3">
      <c r="A84" s="1" t="s">
        <v>229</v>
      </c>
      <c r="B84" s="1" t="s">
        <v>230</v>
      </c>
      <c r="C84" s="1">
        <v>200</v>
      </c>
      <c r="D84" s="1" t="s">
        <v>86</v>
      </c>
      <c r="E84" s="1">
        <v>0</v>
      </c>
      <c r="F84" s="18" t="s">
        <v>463</v>
      </c>
      <c r="G84" s="1">
        <f t="shared" ref="G84:G86" si="3">H84-E84</f>
        <v>7.5</v>
      </c>
      <c r="H84" s="1">
        <v>7.5</v>
      </c>
      <c r="I84" s="1"/>
    </row>
    <row r="85" spans="1:9" x14ac:dyDescent="0.3">
      <c r="A85" s="1" t="s">
        <v>230</v>
      </c>
      <c r="B85" s="1" t="s">
        <v>231</v>
      </c>
      <c r="C85" s="1">
        <v>200</v>
      </c>
      <c r="D85" s="1">
        <v>53</v>
      </c>
      <c r="E85" s="1">
        <v>9</v>
      </c>
      <c r="F85" s="18" t="s">
        <v>464</v>
      </c>
      <c r="G85" s="1">
        <f t="shared" si="3"/>
        <v>5.5</v>
      </c>
      <c r="H85" s="1">
        <v>14.5</v>
      </c>
      <c r="I85" s="1"/>
    </row>
    <row r="86" spans="1:9" x14ac:dyDescent="0.3">
      <c r="A86" s="1" t="s">
        <v>231</v>
      </c>
      <c r="B86" s="1" t="s">
        <v>232</v>
      </c>
      <c r="C86" s="1">
        <v>200</v>
      </c>
      <c r="D86" s="1" t="s">
        <v>86</v>
      </c>
      <c r="E86" s="1">
        <v>0</v>
      </c>
      <c r="F86" s="18" t="s">
        <v>465</v>
      </c>
      <c r="G86" s="1">
        <f t="shared" si="3"/>
        <v>31.2</v>
      </c>
      <c r="H86" s="1">
        <v>31.2</v>
      </c>
      <c r="I86" s="1"/>
    </row>
    <row r="87" spans="1:9" s="89" customFormat="1" x14ac:dyDescent="0.3">
      <c r="A87" s="91"/>
      <c r="B87" s="91"/>
      <c r="C87" s="91"/>
      <c r="D87" s="91"/>
      <c r="E87" s="91"/>
      <c r="F87" s="92"/>
      <c r="G87" s="98" t="s">
        <v>506</v>
      </c>
      <c r="H87" s="98">
        <f>SUM(H83:H86)</f>
        <v>104</v>
      </c>
      <c r="I87" s="96"/>
    </row>
    <row r="88" spans="1:9" s="89" customFormat="1" x14ac:dyDescent="0.3">
      <c r="A88" s="96"/>
      <c r="B88" s="96"/>
      <c r="C88" s="96"/>
      <c r="D88" s="96"/>
      <c r="E88" s="96"/>
      <c r="F88" s="97"/>
      <c r="G88" s="96"/>
      <c r="H88" s="96"/>
      <c r="I88" s="96"/>
    </row>
    <row r="89" spans="1:9" x14ac:dyDescent="0.3">
      <c r="A89" s="12" t="s">
        <v>57</v>
      </c>
      <c r="B89" s="12" t="s">
        <v>71</v>
      </c>
      <c r="C89" s="12">
        <v>200</v>
      </c>
      <c r="D89" s="12" t="s">
        <v>86</v>
      </c>
      <c r="E89" s="12">
        <v>0</v>
      </c>
      <c r="F89" s="12" t="s">
        <v>466</v>
      </c>
      <c r="G89" s="12">
        <v>19.399999999999999</v>
      </c>
      <c r="H89" s="12">
        <v>0</v>
      </c>
      <c r="I89" s="12" t="s">
        <v>504</v>
      </c>
    </row>
    <row r="90" spans="1:9" x14ac:dyDescent="0.3">
      <c r="A90" s="12" t="s">
        <v>71</v>
      </c>
      <c r="B90" s="12" t="s">
        <v>233</v>
      </c>
      <c r="C90" s="12">
        <v>200</v>
      </c>
      <c r="D90" s="12">
        <v>53</v>
      </c>
      <c r="E90" s="12">
        <v>7</v>
      </c>
      <c r="F90" s="12" t="s">
        <v>467</v>
      </c>
      <c r="G90" s="12">
        <v>41.1</v>
      </c>
      <c r="H90" s="12">
        <v>0</v>
      </c>
      <c r="I90" s="12" t="s">
        <v>504</v>
      </c>
    </row>
    <row r="91" spans="1:9" x14ac:dyDescent="0.3">
      <c r="A91" s="12" t="s">
        <v>233</v>
      </c>
      <c r="B91" s="12" t="s">
        <v>234</v>
      </c>
      <c r="C91" s="12">
        <v>200</v>
      </c>
      <c r="D91" s="12" t="s">
        <v>86</v>
      </c>
      <c r="E91" s="12">
        <v>0</v>
      </c>
      <c r="F91" s="12" t="s">
        <v>445</v>
      </c>
      <c r="G91" s="12">
        <v>14.8</v>
      </c>
      <c r="H91" s="12">
        <v>0</v>
      </c>
      <c r="I91" s="12" t="s">
        <v>504</v>
      </c>
    </row>
    <row r="92" spans="1:9" x14ac:dyDescent="0.3">
      <c r="A92" s="12" t="s">
        <v>234</v>
      </c>
      <c r="B92" s="12" t="s">
        <v>235</v>
      </c>
      <c r="C92" s="12">
        <v>200</v>
      </c>
      <c r="D92" s="12" t="s">
        <v>86</v>
      </c>
      <c r="E92" s="12">
        <v>0</v>
      </c>
      <c r="F92" s="12" t="s">
        <v>445</v>
      </c>
      <c r="G92" s="12">
        <v>10.3</v>
      </c>
      <c r="H92" s="12">
        <v>0</v>
      </c>
      <c r="I92" s="12" t="s">
        <v>504</v>
      </c>
    </row>
    <row r="93" spans="1:9" x14ac:dyDescent="0.3">
      <c r="A93" s="91"/>
      <c r="B93" s="91"/>
      <c r="C93" s="91"/>
      <c r="D93" s="91"/>
      <c r="E93" s="91"/>
      <c r="F93" s="92"/>
      <c r="G93" s="34" t="s">
        <v>506</v>
      </c>
      <c r="H93" s="34">
        <f>SUM(H89:H92)</f>
        <v>0</v>
      </c>
      <c r="I93" s="12" t="s">
        <v>504</v>
      </c>
    </row>
    <row r="94" spans="1:9" x14ac:dyDescent="0.3">
      <c r="A94" s="96"/>
      <c r="B94" s="96"/>
      <c r="C94" s="96"/>
      <c r="D94" s="96"/>
      <c r="E94" s="96"/>
      <c r="F94" s="97"/>
      <c r="G94" s="102"/>
      <c r="H94" s="102"/>
      <c r="I94" s="96"/>
    </row>
    <row r="95" spans="1:9" s="33" customFormat="1" x14ac:dyDescent="0.3">
      <c r="A95" s="96"/>
      <c r="B95" s="96"/>
      <c r="C95" s="96"/>
      <c r="D95" s="96"/>
      <c r="E95" s="96"/>
      <c r="F95" s="97"/>
      <c r="G95" s="96"/>
      <c r="H95" s="96"/>
      <c r="I95" s="96"/>
    </row>
    <row r="96" spans="1:9" ht="18" x14ac:dyDescent="0.3">
      <c r="A96" s="60" t="s">
        <v>469</v>
      </c>
      <c r="B96" s="60"/>
      <c r="C96" s="60"/>
      <c r="D96" s="60"/>
      <c r="E96" s="60"/>
      <c r="F96" s="60"/>
      <c r="G96" s="60"/>
      <c r="H96" s="60"/>
      <c r="I96" s="60"/>
    </row>
    <row r="97" spans="1:9" ht="46.8" x14ac:dyDescent="0.3">
      <c r="A97" s="3" t="s">
        <v>2</v>
      </c>
      <c r="B97" s="3" t="s">
        <v>3</v>
      </c>
      <c r="C97" s="3" t="s">
        <v>472</v>
      </c>
      <c r="D97" s="3" t="s">
        <v>66</v>
      </c>
      <c r="E97" s="3" t="s">
        <v>403</v>
      </c>
      <c r="F97" s="3" t="s">
        <v>67</v>
      </c>
      <c r="G97" s="3" t="s">
        <v>404</v>
      </c>
      <c r="H97" s="5" t="s">
        <v>405</v>
      </c>
      <c r="I97" s="5" t="s">
        <v>394</v>
      </c>
    </row>
    <row r="98" spans="1:9" x14ac:dyDescent="0.3">
      <c r="A98" s="1" t="s">
        <v>59</v>
      </c>
      <c r="B98" s="1" t="s">
        <v>76</v>
      </c>
      <c r="C98" s="1">
        <v>200</v>
      </c>
      <c r="D98" s="1">
        <v>165</v>
      </c>
      <c r="E98" s="1">
        <v>2.5</v>
      </c>
      <c r="F98" s="18" t="s">
        <v>470</v>
      </c>
      <c r="G98" s="1">
        <f>H98-E98</f>
        <v>4.9000000000000004</v>
      </c>
      <c r="H98" s="1">
        <v>7.4</v>
      </c>
      <c r="I98" s="1"/>
    </row>
    <row r="99" spans="1:9" x14ac:dyDescent="0.3">
      <c r="A99" s="1" t="s">
        <v>76</v>
      </c>
      <c r="B99" s="1" t="s">
        <v>77</v>
      </c>
      <c r="C99" s="1">
        <v>200</v>
      </c>
      <c r="D99" s="1">
        <v>165</v>
      </c>
      <c r="E99" s="1">
        <f>H99-G99</f>
        <v>21.1</v>
      </c>
      <c r="F99" s="18" t="s">
        <v>86</v>
      </c>
      <c r="G99" s="1">
        <v>0</v>
      </c>
      <c r="H99" s="1">
        <v>21.1</v>
      </c>
      <c r="I99" s="1"/>
    </row>
    <row r="100" spans="1:9" x14ac:dyDescent="0.3">
      <c r="A100" s="1" t="s">
        <v>77</v>
      </c>
      <c r="B100" s="1" t="s">
        <v>79</v>
      </c>
      <c r="C100" s="1">
        <v>200</v>
      </c>
      <c r="D100" s="1">
        <v>165</v>
      </c>
      <c r="E100" s="1">
        <f t="shared" ref="E100:E126" si="4">H100-G100</f>
        <v>10.6</v>
      </c>
      <c r="F100" s="18" t="s">
        <v>86</v>
      </c>
      <c r="G100" s="1">
        <v>0</v>
      </c>
      <c r="H100" s="1">
        <v>10.6</v>
      </c>
      <c r="I100" s="1"/>
    </row>
    <row r="101" spans="1:9" x14ac:dyDescent="0.3">
      <c r="A101" s="1" t="s">
        <v>79</v>
      </c>
      <c r="B101" s="1" t="s">
        <v>80</v>
      </c>
      <c r="C101" s="1">
        <v>200</v>
      </c>
      <c r="D101" s="1">
        <v>165</v>
      </c>
      <c r="E101" s="1">
        <f t="shared" si="4"/>
        <v>21.6</v>
      </c>
      <c r="F101" s="18" t="s">
        <v>86</v>
      </c>
      <c r="G101" s="1">
        <v>0</v>
      </c>
      <c r="H101" s="1">
        <v>21.6</v>
      </c>
      <c r="I101" s="1"/>
    </row>
    <row r="102" spans="1:9" x14ac:dyDescent="0.3">
      <c r="A102" s="1" t="s">
        <v>80</v>
      </c>
      <c r="B102" s="1" t="s">
        <v>81</v>
      </c>
      <c r="C102" s="1">
        <v>200</v>
      </c>
      <c r="D102" s="1">
        <v>165</v>
      </c>
      <c r="E102" s="1">
        <f t="shared" si="4"/>
        <v>33.200000000000003</v>
      </c>
      <c r="F102" s="18" t="s">
        <v>86</v>
      </c>
      <c r="G102" s="1">
        <v>0</v>
      </c>
      <c r="H102" s="1">
        <v>33.200000000000003</v>
      </c>
      <c r="I102" s="1"/>
    </row>
    <row r="103" spans="1:9" x14ac:dyDescent="0.3">
      <c r="A103" s="1" t="s">
        <v>81</v>
      </c>
      <c r="B103" s="1" t="s">
        <v>82</v>
      </c>
      <c r="C103" s="1">
        <v>200</v>
      </c>
      <c r="D103" s="1">
        <v>165</v>
      </c>
      <c r="E103" s="1">
        <f t="shared" si="4"/>
        <v>17.5</v>
      </c>
      <c r="F103" s="18" t="s">
        <v>86</v>
      </c>
      <c r="G103" s="1">
        <v>0</v>
      </c>
      <c r="H103" s="1">
        <v>17.5</v>
      </c>
      <c r="I103" s="1"/>
    </row>
    <row r="104" spans="1:9" x14ac:dyDescent="0.3">
      <c r="A104" s="1" t="s">
        <v>82</v>
      </c>
      <c r="B104" s="1" t="s">
        <v>247</v>
      </c>
      <c r="C104" s="1">
        <v>200</v>
      </c>
      <c r="D104" s="1">
        <v>165</v>
      </c>
      <c r="E104" s="1">
        <f t="shared" si="4"/>
        <v>17.8</v>
      </c>
      <c r="F104" s="18" t="s">
        <v>86</v>
      </c>
      <c r="G104" s="1">
        <v>0</v>
      </c>
      <c r="H104" s="1">
        <v>17.8</v>
      </c>
      <c r="I104" s="1"/>
    </row>
    <row r="105" spans="1:9" x14ac:dyDescent="0.3">
      <c r="A105" s="1" t="s">
        <v>247</v>
      </c>
      <c r="B105" s="1" t="s">
        <v>83</v>
      </c>
      <c r="C105" s="1">
        <v>200</v>
      </c>
      <c r="D105" s="1">
        <v>165</v>
      </c>
      <c r="E105" s="1">
        <f t="shared" si="4"/>
        <v>14.6</v>
      </c>
      <c r="F105" s="18" t="s">
        <v>86</v>
      </c>
      <c r="G105" s="1">
        <v>0</v>
      </c>
      <c r="H105" s="1">
        <v>14.6</v>
      </c>
      <c r="I105" s="1"/>
    </row>
    <row r="106" spans="1:9" x14ac:dyDescent="0.3">
      <c r="A106" s="1" t="s">
        <v>83</v>
      </c>
      <c r="B106" s="1" t="s">
        <v>248</v>
      </c>
      <c r="C106" s="1">
        <v>200</v>
      </c>
      <c r="D106" s="1">
        <v>165</v>
      </c>
      <c r="E106" s="1">
        <f t="shared" si="4"/>
        <v>49.6</v>
      </c>
      <c r="F106" s="18" t="s">
        <v>86</v>
      </c>
      <c r="G106" s="1">
        <v>0</v>
      </c>
      <c r="H106" s="1">
        <v>49.6</v>
      </c>
      <c r="I106" s="1"/>
    </row>
    <row r="107" spans="1:9" x14ac:dyDescent="0.3">
      <c r="A107" s="1" t="s">
        <v>248</v>
      </c>
      <c r="B107" s="1" t="s">
        <v>249</v>
      </c>
      <c r="C107" s="1">
        <v>200</v>
      </c>
      <c r="D107" s="1">
        <v>165</v>
      </c>
      <c r="E107" s="1">
        <f t="shared" si="4"/>
        <v>17.2</v>
      </c>
      <c r="F107" s="18" t="s">
        <v>86</v>
      </c>
      <c r="G107" s="1">
        <v>0</v>
      </c>
      <c r="H107" s="1">
        <v>17.2</v>
      </c>
      <c r="I107" s="1"/>
    </row>
    <row r="108" spans="1:9" x14ac:dyDescent="0.3">
      <c r="A108" s="1" t="s">
        <v>249</v>
      </c>
      <c r="B108" s="1" t="s">
        <v>92</v>
      </c>
      <c r="C108" s="1">
        <v>200</v>
      </c>
      <c r="D108" s="1">
        <v>165</v>
      </c>
      <c r="E108" s="1">
        <f t="shared" si="4"/>
        <v>22</v>
      </c>
      <c r="F108" s="18" t="s">
        <v>86</v>
      </c>
      <c r="G108" s="1">
        <v>0</v>
      </c>
      <c r="H108" s="1">
        <v>22</v>
      </c>
      <c r="I108" s="1"/>
    </row>
    <row r="109" spans="1:9" x14ac:dyDescent="0.3">
      <c r="A109" s="1" t="s">
        <v>92</v>
      </c>
      <c r="B109" s="1" t="s">
        <v>94</v>
      </c>
      <c r="C109" s="1">
        <v>200</v>
      </c>
      <c r="D109" s="1">
        <v>165</v>
      </c>
      <c r="E109" s="1">
        <f t="shared" si="4"/>
        <v>27</v>
      </c>
      <c r="F109" s="18" t="s">
        <v>86</v>
      </c>
      <c r="G109" s="1">
        <v>0</v>
      </c>
      <c r="H109" s="1">
        <v>27</v>
      </c>
      <c r="I109" s="1"/>
    </row>
    <row r="110" spans="1:9" x14ac:dyDescent="0.3">
      <c r="A110" s="1" t="s">
        <v>94</v>
      </c>
      <c r="B110" s="1" t="s">
        <v>250</v>
      </c>
      <c r="C110" s="1">
        <v>200</v>
      </c>
      <c r="D110" s="1">
        <v>165</v>
      </c>
      <c r="E110" s="1">
        <f t="shared" si="4"/>
        <v>35.1</v>
      </c>
      <c r="F110" s="18" t="s">
        <v>86</v>
      </c>
      <c r="G110" s="1">
        <v>0</v>
      </c>
      <c r="H110" s="1">
        <v>35.1</v>
      </c>
      <c r="I110" s="1"/>
    </row>
    <row r="111" spans="1:9" x14ac:dyDescent="0.3">
      <c r="A111" s="1" t="s">
        <v>250</v>
      </c>
      <c r="B111" s="1" t="s">
        <v>95</v>
      </c>
      <c r="C111" s="1">
        <v>200</v>
      </c>
      <c r="D111" s="1">
        <v>165</v>
      </c>
      <c r="E111" s="1">
        <f t="shared" si="4"/>
        <v>19.399999999999999</v>
      </c>
      <c r="F111" s="18" t="s">
        <v>86</v>
      </c>
      <c r="G111" s="1">
        <v>0</v>
      </c>
      <c r="H111" s="1">
        <v>19.399999999999999</v>
      </c>
      <c r="I111" s="1"/>
    </row>
    <row r="112" spans="1:9" x14ac:dyDescent="0.3">
      <c r="A112" s="1" t="s">
        <v>95</v>
      </c>
      <c r="B112" s="1" t="s">
        <v>96</v>
      </c>
      <c r="C112" s="1">
        <v>200</v>
      </c>
      <c r="D112" s="1">
        <v>165</v>
      </c>
      <c r="E112" s="1">
        <f t="shared" si="4"/>
        <v>6.2</v>
      </c>
      <c r="F112" s="18" t="s">
        <v>86</v>
      </c>
      <c r="G112" s="1">
        <v>0</v>
      </c>
      <c r="H112" s="1">
        <v>6.2</v>
      </c>
      <c r="I112" s="1"/>
    </row>
    <row r="113" spans="1:9" x14ac:dyDescent="0.3">
      <c r="A113" s="1" t="s">
        <v>96</v>
      </c>
      <c r="B113" s="1" t="s">
        <v>97</v>
      </c>
      <c r="C113" s="1">
        <v>200</v>
      </c>
      <c r="D113" s="1">
        <v>165</v>
      </c>
      <c r="E113" s="1">
        <f t="shared" si="4"/>
        <v>13.8</v>
      </c>
      <c r="F113" s="18" t="s">
        <v>86</v>
      </c>
      <c r="G113" s="1">
        <v>0</v>
      </c>
      <c r="H113" s="1">
        <v>13.8</v>
      </c>
      <c r="I113" s="1"/>
    </row>
    <row r="114" spans="1:9" x14ac:dyDescent="0.3">
      <c r="A114" s="1" t="s">
        <v>97</v>
      </c>
      <c r="B114" s="1" t="s">
        <v>251</v>
      </c>
      <c r="C114" s="1">
        <v>200</v>
      </c>
      <c r="D114" s="1">
        <v>165</v>
      </c>
      <c r="E114" s="1">
        <f t="shared" si="4"/>
        <v>16.399999999999999</v>
      </c>
      <c r="F114" s="18" t="s">
        <v>86</v>
      </c>
      <c r="G114" s="1">
        <v>0</v>
      </c>
      <c r="H114" s="1">
        <v>16.399999999999999</v>
      </c>
      <c r="I114" s="1"/>
    </row>
    <row r="115" spans="1:9" x14ac:dyDescent="0.3">
      <c r="A115" s="1" t="s">
        <v>251</v>
      </c>
      <c r="B115" s="1" t="s">
        <v>252</v>
      </c>
      <c r="C115" s="1">
        <v>200</v>
      </c>
      <c r="D115" s="1">
        <v>165</v>
      </c>
      <c r="E115" s="1">
        <f t="shared" si="4"/>
        <v>21.4</v>
      </c>
      <c r="F115" s="18" t="s">
        <v>86</v>
      </c>
      <c r="G115" s="1">
        <v>0</v>
      </c>
      <c r="H115" s="1">
        <v>21.4</v>
      </c>
      <c r="I115" s="1"/>
    </row>
    <row r="116" spans="1:9" x14ac:dyDescent="0.3">
      <c r="A116" s="1" t="s">
        <v>252</v>
      </c>
      <c r="B116" s="1" t="s">
        <v>101</v>
      </c>
      <c r="C116" s="1">
        <v>200</v>
      </c>
      <c r="D116" s="1">
        <v>165</v>
      </c>
      <c r="E116" s="1">
        <f t="shared" si="4"/>
        <v>24.6</v>
      </c>
      <c r="F116" s="18" t="s">
        <v>86</v>
      </c>
      <c r="G116" s="1">
        <v>0</v>
      </c>
      <c r="H116" s="1">
        <v>24.6</v>
      </c>
      <c r="I116" s="1"/>
    </row>
    <row r="117" spans="1:9" x14ac:dyDescent="0.3">
      <c r="A117" s="1" t="s">
        <v>101</v>
      </c>
      <c r="B117" s="1" t="s">
        <v>45</v>
      </c>
      <c r="C117" s="1">
        <v>200</v>
      </c>
      <c r="D117" s="1">
        <v>165</v>
      </c>
      <c r="E117" s="1">
        <f t="shared" si="4"/>
        <v>11.6</v>
      </c>
      <c r="F117" s="18" t="s">
        <v>86</v>
      </c>
      <c r="G117" s="1">
        <v>0</v>
      </c>
      <c r="H117" s="1">
        <v>11.6</v>
      </c>
      <c r="I117" s="1"/>
    </row>
    <row r="118" spans="1:9" x14ac:dyDescent="0.3">
      <c r="A118" s="1" t="s">
        <v>45</v>
      </c>
      <c r="B118" s="1" t="s">
        <v>46</v>
      </c>
      <c r="C118" s="1">
        <v>200</v>
      </c>
      <c r="D118" s="1">
        <v>165</v>
      </c>
      <c r="E118" s="1">
        <f t="shared" si="4"/>
        <v>11.2</v>
      </c>
      <c r="F118" s="18" t="s">
        <v>86</v>
      </c>
      <c r="G118" s="1">
        <v>0</v>
      </c>
      <c r="H118" s="1">
        <v>11.2</v>
      </c>
      <c r="I118" s="1"/>
    </row>
    <row r="119" spans="1:9" x14ac:dyDescent="0.3">
      <c r="A119" s="1" t="s">
        <v>46</v>
      </c>
      <c r="B119" s="1" t="s">
        <v>47</v>
      </c>
      <c r="C119" s="1">
        <v>200</v>
      </c>
      <c r="D119" s="1">
        <v>165</v>
      </c>
      <c r="E119" s="1">
        <f t="shared" si="4"/>
        <v>51.1</v>
      </c>
      <c r="F119" s="18" t="s">
        <v>86</v>
      </c>
      <c r="G119" s="1">
        <v>0</v>
      </c>
      <c r="H119" s="1">
        <v>51.1</v>
      </c>
      <c r="I119" s="1"/>
    </row>
    <row r="120" spans="1:9" x14ac:dyDescent="0.3">
      <c r="A120" s="1" t="s">
        <v>47</v>
      </c>
      <c r="B120" s="1" t="s">
        <v>48</v>
      </c>
      <c r="C120" s="1">
        <v>200</v>
      </c>
      <c r="D120" s="1">
        <v>165</v>
      </c>
      <c r="E120" s="1">
        <f t="shared" si="4"/>
        <v>22.2</v>
      </c>
      <c r="F120" s="18" t="s">
        <v>86</v>
      </c>
      <c r="G120" s="1">
        <v>0</v>
      </c>
      <c r="H120" s="1">
        <v>22.2</v>
      </c>
      <c r="I120" s="1"/>
    </row>
    <row r="121" spans="1:9" x14ac:dyDescent="0.3">
      <c r="A121" s="1" t="s">
        <v>48</v>
      </c>
      <c r="B121" s="1" t="s">
        <v>49</v>
      </c>
      <c r="C121" s="1">
        <v>200</v>
      </c>
      <c r="D121" s="1">
        <v>165</v>
      </c>
      <c r="E121" s="1">
        <f t="shared" si="4"/>
        <v>25.7</v>
      </c>
      <c r="F121" s="18" t="s">
        <v>86</v>
      </c>
      <c r="G121" s="1">
        <v>0</v>
      </c>
      <c r="H121" s="1">
        <v>25.7</v>
      </c>
      <c r="I121" s="1"/>
    </row>
    <row r="122" spans="1:9" x14ac:dyDescent="0.3">
      <c r="A122" s="1" t="s">
        <v>49</v>
      </c>
      <c r="B122" s="1" t="s">
        <v>50</v>
      </c>
      <c r="C122" s="1">
        <v>200</v>
      </c>
      <c r="D122" s="1">
        <v>165</v>
      </c>
      <c r="E122" s="1">
        <f t="shared" si="4"/>
        <v>15</v>
      </c>
      <c r="F122" s="18" t="s">
        <v>86</v>
      </c>
      <c r="G122" s="1">
        <v>0</v>
      </c>
      <c r="H122" s="1">
        <v>15</v>
      </c>
      <c r="I122" s="1"/>
    </row>
    <row r="123" spans="1:9" x14ac:dyDescent="0.3">
      <c r="A123" s="1" t="s">
        <v>50</v>
      </c>
      <c r="B123" s="1" t="s">
        <v>115</v>
      </c>
      <c r="C123" s="1">
        <v>200</v>
      </c>
      <c r="D123" s="1">
        <v>165</v>
      </c>
      <c r="E123" s="1">
        <f t="shared" si="4"/>
        <v>25.1</v>
      </c>
      <c r="F123" s="18" t="s">
        <v>86</v>
      </c>
      <c r="G123" s="1">
        <v>0</v>
      </c>
      <c r="H123" s="1">
        <v>25.1</v>
      </c>
      <c r="I123" s="1"/>
    </row>
    <row r="124" spans="1:9" x14ac:dyDescent="0.3">
      <c r="A124" s="1" t="s">
        <v>115</v>
      </c>
      <c r="B124" s="1" t="s">
        <v>253</v>
      </c>
      <c r="C124" s="1">
        <v>200</v>
      </c>
      <c r="D124" s="1">
        <v>165</v>
      </c>
      <c r="E124" s="1">
        <f t="shared" si="4"/>
        <v>11.6</v>
      </c>
      <c r="F124" s="18" t="s">
        <v>86</v>
      </c>
      <c r="G124" s="1">
        <v>0</v>
      </c>
      <c r="H124" s="1">
        <v>11.6</v>
      </c>
      <c r="I124" s="1"/>
    </row>
    <row r="125" spans="1:9" x14ac:dyDescent="0.3">
      <c r="A125" s="1" t="s">
        <v>253</v>
      </c>
      <c r="B125" s="1" t="s">
        <v>107</v>
      </c>
      <c r="C125" s="1">
        <v>200</v>
      </c>
      <c r="D125" s="1">
        <v>165</v>
      </c>
      <c r="E125" s="1">
        <f t="shared" si="4"/>
        <v>22.7</v>
      </c>
      <c r="F125" s="18" t="s">
        <v>86</v>
      </c>
      <c r="G125" s="1">
        <v>0</v>
      </c>
      <c r="H125" s="1">
        <v>22.7</v>
      </c>
      <c r="I125" s="1"/>
    </row>
    <row r="126" spans="1:9" x14ac:dyDescent="0.3">
      <c r="A126" s="1" t="s">
        <v>107</v>
      </c>
      <c r="B126" s="1" t="s">
        <v>109</v>
      </c>
      <c r="C126" s="1">
        <v>200</v>
      </c>
      <c r="D126" s="1">
        <v>165</v>
      </c>
      <c r="E126" s="1">
        <f t="shared" si="4"/>
        <v>19.100000000000001</v>
      </c>
      <c r="F126" s="18" t="s">
        <v>86</v>
      </c>
      <c r="G126" s="1">
        <v>0</v>
      </c>
      <c r="H126" s="1">
        <v>19.100000000000001</v>
      </c>
      <c r="I126" s="1"/>
    </row>
    <row r="127" spans="1:9" x14ac:dyDescent="0.3">
      <c r="A127" s="91"/>
      <c r="B127" s="91"/>
      <c r="C127" s="91"/>
      <c r="D127" s="91"/>
      <c r="E127" s="103"/>
      <c r="F127" s="103"/>
      <c r="G127" s="98" t="s">
        <v>506</v>
      </c>
      <c r="H127" s="98">
        <f>SUM(H98:H126)</f>
        <v>611.80000000000018</v>
      </c>
      <c r="I127" s="96"/>
    </row>
    <row r="128" spans="1:9" x14ac:dyDescent="0.3">
      <c r="A128" s="96"/>
      <c r="B128" s="96"/>
      <c r="C128" s="96"/>
      <c r="D128" s="96"/>
      <c r="E128" s="96"/>
      <c r="F128" s="97"/>
      <c r="G128" s="96"/>
      <c r="H128" s="96"/>
      <c r="I128" s="96"/>
    </row>
    <row r="129" spans="1:9" x14ac:dyDescent="0.3">
      <c r="A129" s="1" t="s">
        <v>76</v>
      </c>
      <c r="B129" s="1" t="s">
        <v>73</v>
      </c>
      <c r="C129" s="1">
        <v>200</v>
      </c>
      <c r="D129" s="1">
        <v>165</v>
      </c>
      <c r="E129" s="1">
        <f>H129-G129</f>
        <v>10.1</v>
      </c>
      <c r="F129" s="18" t="s">
        <v>86</v>
      </c>
      <c r="G129" s="1">
        <v>0</v>
      </c>
      <c r="H129" s="1">
        <v>10.1</v>
      </c>
      <c r="I129" s="1"/>
    </row>
    <row r="130" spans="1:9" x14ac:dyDescent="0.3">
      <c r="A130" s="1" t="s">
        <v>73</v>
      </c>
      <c r="B130" s="1" t="s">
        <v>72</v>
      </c>
      <c r="C130" s="1">
        <v>200</v>
      </c>
      <c r="D130" s="1">
        <v>165</v>
      </c>
      <c r="E130" s="1">
        <f t="shared" ref="E130:E132" si="5">H130-G130</f>
        <v>31.5</v>
      </c>
      <c r="F130" s="18" t="s">
        <v>86</v>
      </c>
      <c r="G130" s="1">
        <v>0</v>
      </c>
      <c r="H130" s="1">
        <v>31.5</v>
      </c>
      <c r="I130" s="1"/>
    </row>
    <row r="131" spans="1:9" x14ac:dyDescent="0.3">
      <c r="A131" s="1" t="s">
        <v>72</v>
      </c>
      <c r="B131" s="1" t="s">
        <v>254</v>
      </c>
      <c r="C131" s="1">
        <v>200</v>
      </c>
      <c r="D131" s="1">
        <v>165</v>
      </c>
      <c r="E131" s="1">
        <f t="shared" si="5"/>
        <v>31.8</v>
      </c>
      <c r="F131" s="18" t="s">
        <v>86</v>
      </c>
      <c r="G131" s="1">
        <v>0</v>
      </c>
      <c r="H131" s="1">
        <v>31.8</v>
      </c>
      <c r="I131" s="1"/>
    </row>
    <row r="132" spans="1:9" x14ac:dyDescent="0.3">
      <c r="A132" s="1" t="s">
        <v>254</v>
      </c>
      <c r="B132" s="1" t="s">
        <v>255</v>
      </c>
      <c r="C132" s="1">
        <v>200</v>
      </c>
      <c r="D132" s="1">
        <v>165</v>
      </c>
      <c r="E132" s="1">
        <f t="shared" si="5"/>
        <v>17.5</v>
      </c>
      <c r="F132" s="18" t="s">
        <v>86</v>
      </c>
      <c r="G132" s="1">
        <v>0</v>
      </c>
      <c r="H132" s="1">
        <v>17.5</v>
      </c>
      <c r="I132" s="1"/>
    </row>
    <row r="133" spans="1:9" x14ac:dyDescent="0.3">
      <c r="A133" s="11" t="s">
        <v>94</v>
      </c>
      <c r="B133" s="11" t="s">
        <v>256</v>
      </c>
      <c r="C133" s="11">
        <v>200</v>
      </c>
      <c r="D133" s="11">
        <v>165</v>
      </c>
      <c r="E133" s="11">
        <v>2.5</v>
      </c>
      <c r="F133" s="25" t="s">
        <v>391</v>
      </c>
      <c r="G133" s="11">
        <v>20.5</v>
      </c>
      <c r="H133" s="11">
        <v>20.399999999999999</v>
      </c>
      <c r="I133" s="1"/>
    </row>
    <row r="134" spans="1:9" x14ac:dyDescent="0.3">
      <c r="A134" s="1" t="s">
        <v>95</v>
      </c>
      <c r="B134" s="1" t="s">
        <v>511</v>
      </c>
      <c r="C134" s="1">
        <v>200</v>
      </c>
      <c r="D134" s="1">
        <v>165</v>
      </c>
      <c r="E134" s="1">
        <v>1.2</v>
      </c>
      <c r="F134" s="18" t="s">
        <v>86</v>
      </c>
      <c r="G134" s="1">
        <v>0</v>
      </c>
      <c r="H134" s="1">
        <v>1.2</v>
      </c>
      <c r="I134" s="1"/>
    </row>
    <row r="135" spans="1:9" x14ac:dyDescent="0.3">
      <c r="A135" s="1" t="s">
        <v>257</v>
      </c>
      <c r="B135" s="1" t="s">
        <v>258</v>
      </c>
      <c r="C135" s="1">
        <v>200</v>
      </c>
      <c r="D135" s="18" t="s">
        <v>471</v>
      </c>
      <c r="E135" s="1">
        <v>3.3</v>
      </c>
      <c r="F135" s="18" t="s">
        <v>86</v>
      </c>
      <c r="G135" s="1">
        <v>0</v>
      </c>
      <c r="H135" s="1">
        <v>3.3</v>
      </c>
      <c r="I135" s="1"/>
    </row>
    <row r="136" spans="1:9" x14ac:dyDescent="0.3">
      <c r="A136" s="91"/>
      <c r="B136" s="91"/>
      <c r="C136" s="91"/>
      <c r="D136" s="91"/>
      <c r="E136" s="91"/>
      <c r="F136" s="92"/>
      <c r="G136" s="28" t="s">
        <v>506</v>
      </c>
      <c r="H136" s="15">
        <f>SUM(H129:H135)</f>
        <v>115.80000000000001</v>
      </c>
      <c r="I136" s="96"/>
    </row>
    <row r="137" spans="1:9" ht="15" thickBot="1" x14ac:dyDescent="0.35">
      <c r="A137" s="91"/>
      <c r="B137" s="91"/>
      <c r="C137" s="91"/>
      <c r="D137" s="91"/>
      <c r="E137" s="91"/>
      <c r="F137" s="92"/>
      <c r="G137" s="103"/>
      <c r="H137" s="103"/>
      <c r="I137" s="96"/>
    </row>
    <row r="138" spans="1:9" ht="24" thickBot="1" x14ac:dyDescent="0.35">
      <c r="A138" s="65" t="s">
        <v>513</v>
      </c>
      <c r="B138" s="66"/>
      <c r="C138" s="66"/>
      <c r="D138" s="66"/>
      <c r="E138" s="66"/>
      <c r="F138" s="66"/>
      <c r="G138" s="66"/>
      <c r="H138" s="44">
        <f>SUM(H57,H76,H81,H87,H127,H136,)</f>
        <v>1819.8000000000002</v>
      </c>
      <c r="I138" s="96"/>
    </row>
    <row r="139" spans="1:9" x14ac:dyDescent="0.3">
      <c r="A139" s="96"/>
      <c r="B139" s="96"/>
      <c r="C139" s="96"/>
      <c r="D139" s="96"/>
      <c r="E139" s="96"/>
      <c r="F139" s="96"/>
      <c r="G139" s="96"/>
      <c r="H139" s="96"/>
      <c r="I139" s="96"/>
    </row>
    <row r="140" spans="1:9" x14ac:dyDescent="0.3">
      <c r="A140" s="96"/>
      <c r="B140" s="96"/>
      <c r="C140" s="96"/>
      <c r="D140" s="96"/>
      <c r="E140" s="96"/>
      <c r="F140" s="96"/>
      <c r="G140" s="96"/>
      <c r="H140" s="96"/>
      <c r="I140" s="96"/>
    </row>
    <row r="141" spans="1:9" x14ac:dyDescent="0.3">
      <c r="A141" s="96"/>
      <c r="B141" s="96"/>
      <c r="C141" s="96"/>
      <c r="D141" s="96"/>
      <c r="E141" s="96"/>
      <c r="F141" s="96"/>
      <c r="G141" s="96"/>
      <c r="H141" s="96"/>
      <c r="I141" s="96"/>
    </row>
    <row r="142" spans="1:9" ht="18" x14ac:dyDescent="0.3">
      <c r="A142" s="62" t="s">
        <v>484</v>
      </c>
      <c r="B142" s="63"/>
      <c r="C142" s="63"/>
      <c r="D142" s="63"/>
      <c r="E142" s="63"/>
      <c r="F142" s="63"/>
      <c r="G142" s="63"/>
      <c r="H142" s="63"/>
      <c r="I142" s="64"/>
    </row>
    <row r="143" spans="1:9" ht="46.8" x14ac:dyDescent="0.3">
      <c r="A143" s="3" t="s">
        <v>2</v>
      </c>
      <c r="B143" s="3" t="s">
        <v>3</v>
      </c>
      <c r="C143" s="3" t="s">
        <v>472</v>
      </c>
      <c r="D143" s="3" t="s">
        <v>66</v>
      </c>
      <c r="E143" s="3" t="s">
        <v>403</v>
      </c>
      <c r="F143" s="3" t="s">
        <v>67</v>
      </c>
      <c r="G143" s="3" t="s">
        <v>404</v>
      </c>
      <c r="H143" s="5" t="s">
        <v>405</v>
      </c>
      <c r="I143" s="5" t="s">
        <v>394</v>
      </c>
    </row>
    <row r="144" spans="1:9" ht="15.75" customHeight="1" x14ac:dyDescent="0.3">
      <c r="A144" s="67" t="s">
        <v>473</v>
      </c>
      <c r="B144" s="68"/>
      <c r="C144" s="68"/>
      <c r="D144" s="68"/>
      <c r="E144" s="68"/>
      <c r="F144" s="68"/>
      <c r="G144" s="68"/>
      <c r="H144" s="68"/>
      <c r="I144" s="69"/>
    </row>
    <row r="145" spans="1:9" x14ac:dyDescent="0.3">
      <c r="A145" s="1" t="s">
        <v>166</v>
      </c>
      <c r="B145" s="1" t="s">
        <v>236</v>
      </c>
      <c r="C145" s="1">
        <v>90</v>
      </c>
      <c r="D145" s="1" t="s">
        <v>86</v>
      </c>
      <c r="E145" s="1">
        <v>0</v>
      </c>
      <c r="F145" s="18" t="s">
        <v>423</v>
      </c>
      <c r="G145" s="1">
        <f>H145-E145</f>
        <v>1.4</v>
      </c>
      <c r="H145" s="1">
        <v>1.4</v>
      </c>
      <c r="I145" s="1"/>
    </row>
    <row r="146" spans="1:9" x14ac:dyDescent="0.3">
      <c r="A146" s="1" t="s">
        <v>236</v>
      </c>
      <c r="B146" s="1" t="s">
        <v>237</v>
      </c>
      <c r="C146" s="1">
        <v>90</v>
      </c>
      <c r="D146" s="1" t="s">
        <v>86</v>
      </c>
      <c r="E146" s="1">
        <v>0</v>
      </c>
      <c r="F146" s="18" t="s">
        <v>423</v>
      </c>
      <c r="G146" s="1">
        <f t="shared" ref="G146:G171" si="6">H146-E146</f>
        <v>16.8</v>
      </c>
      <c r="H146" s="1">
        <v>16.8</v>
      </c>
      <c r="I146" s="1"/>
    </row>
    <row r="147" spans="1:9" x14ac:dyDescent="0.3">
      <c r="A147" s="1" t="s">
        <v>237</v>
      </c>
      <c r="B147" s="1">
        <v>1</v>
      </c>
      <c r="C147" s="1">
        <v>90</v>
      </c>
      <c r="D147" s="1" t="s">
        <v>86</v>
      </c>
      <c r="E147" s="1">
        <v>0</v>
      </c>
      <c r="F147" s="18" t="s">
        <v>423</v>
      </c>
      <c r="G147" s="1">
        <f t="shared" si="6"/>
        <v>39.299999999999997</v>
      </c>
      <c r="H147" s="1">
        <v>39.299999999999997</v>
      </c>
      <c r="I147" s="1"/>
    </row>
    <row r="148" spans="1:9" x14ac:dyDescent="0.3">
      <c r="A148" s="1">
        <v>1</v>
      </c>
      <c r="B148" s="1" t="s">
        <v>238</v>
      </c>
      <c r="C148" s="1">
        <v>90</v>
      </c>
      <c r="D148" s="1" t="s">
        <v>86</v>
      </c>
      <c r="E148" s="1">
        <v>0</v>
      </c>
      <c r="F148" s="18" t="s">
        <v>423</v>
      </c>
      <c r="G148" s="1">
        <f t="shared" si="6"/>
        <v>1.1000000000000001</v>
      </c>
      <c r="H148" s="1">
        <v>1.1000000000000001</v>
      </c>
      <c r="I148" s="1"/>
    </row>
    <row r="149" spans="1:9" x14ac:dyDescent="0.3">
      <c r="A149" s="1" t="s">
        <v>238</v>
      </c>
      <c r="B149" s="1">
        <v>2</v>
      </c>
      <c r="C149" s="1">
        <v>90</v>
      </c>
      <c r="D149" s="1" t="s">
        <v>86</v>
      </c>
      <c r="E149" s="1">
        <v>0</v>
      </c>
      <c r="F149" s="18" t="s">
        <v>446</v>
      </c>
      <c r="G149" s="1">
        <f t="shared" si="6"/>
        <v>35.6</v>
      </c>
      <c r="H149" s="1">
        <v>35.6</v>
      </c>
      <c r="I149" s="1"/>
    </row>
    <row r="150" spans="1:9" x14ac:dyDescent="0.3">
      <c r="A150" s="1">
        <v>2</v>
      </c>
      <c r="B150" s="1">
        <v>3</v>
      </c>
      <c r="C150" s="1">
        <v>90</v>
      </c>
      <c r="D150" s="1" t="s">
        <v>86</v>
      </c>
      <c r="E150" s="1">
        <v>0</v>
      </c>
      <c r="F150" s="18" t="s">
        <v>352</v>
      </c>
      <c r="G150" s="1">
        <f t="shared" si="6"/>
        <v>49.1</v>
      </c>
      <c r="H150" s="1">
        <v>49.1</v>
      </c>
      <c r="I150" s="1"/>
    </row>
    <row r="151" spans="1:9" x14ac:dyDescent="0.3">
      <c r="A151" s="1">
        <v>3</v>
      </c>
      <c r="B151" s="1">
        <v>4</v>
      </c>
      <c r="C151" s="1">
        <v>90</v>
      </c>
      <c r="D151" s="1" t="s">
        <v>86</v>
      </c>
      <c r="E151" s="1">
        <v>0</v>
      </c>
      <c r="F151" s="18" t="s">
        <v>447</v>
      </c>
      <c r="G151" s="1">
        <f t="shared" si="6"/>
        <v>26.8</v>
      </c>
      <c r="H151" s="1">
        <v>26.8</v>
      </c>
      <c r="I151" s="1"/>
    </row>
    <row r="152" spans="1:9" x14ac:dyDescent="0.3">
      <c r="A152" s="1">
        <v>4</v>
      </c>
      <c r="B152" s="1" t="s">
        <v>239</v>
      </c>
      <c r="C152" s="1">
        <v>90</v>
      </c>
      <c r="D152" s="1" t="s">
        <v>86</v>
      </c>
      <c r="E152" s="1">
        <v>0</v>
      </c>
      <c r="F152" s="18" t="s">
        <v>448</v>
      </c>
      <c r="G152" s="1">
        <f t="shared" si="6"/>
        <v>2.2999999999999998</v>
      </c>
      <c r="H152" s="1">
        <v>2.2999999999999998</v>
      </c>
      <c r="I152" s="1"/>
    </row>
    <row r="153" spans="1:9" x14ac:dyDescent="0.3">
      <c r="A153" s="1" t="s">
        <v>239</v>
      </c>
      <c r="B153" s="1">
        <v>5</v>
      </c>
      <c r="C153" s="1">
        <v>90</v>
      </c>
      <c r="D153" s="1" t="s">
        <v>86</v>
      </c>
      <c r="E153" s="1">
        <v>0</v>
      </c>
      <c r="F153" s="18" t="s">
        <v>354</v>
      </c>
      <c r="G153" s="1">
        <f t="shared" si="6"/>
        <v>33.200000000000003</v>
      </c>
      <c r="H153" s="1">
        <v>33.200000000000003</v>
      </c>
      <c r="I153" s="1"/>
    </row>
    <row r="154" spans="1:9" x14ac:dyDescent="0.3">
      <c r="A154" s="1">
        <v>5</v>
      </c>
      <c r="B154" s="1" t="s">
        <v>240</v>
      </c>
      <c r="C154" s="1">
        <v>90</v>
      </c>
      <c r="D154" s="1" t="s">
        <v>86</v>
      </c>
      <c r="E154" s="1">
        <v>0</v>
      </c>
      <c r="F154" s="18" t="s">
        <v>449</v>
      </c>
      <c r="G154" s="1">
        <f t="shared" si="6"/>
        <v>1.1000000000000001</v>
      </c>
      <c r="H154" s="1">
        <v>1.1000000000000001</v>
      </c>
      <c r="I154" s="1"/>
    </row>
    <row r="155" spans="1:9" x14ac:dyDescent="0.3">
      <c r="A155" s="1" t="s">
        <v>240</v>
      </c>
      <c r="B155" s="1">
        <v>6</v>
      </c>
      <c r="C155" s="1">
        <v>90</v>
      </c>
      <c r="D155" s="1" t="s">
        <v>86</v>
      </c>
      <c r="E155" s="1">
        <v>0</v>
      </c>
      <c r="F155" s="18" t="s">
        <v>450</v>
      </c>
      <c r="G155" s="1">
        <f t="shared" si="6"/>
        <v>28.4</v>
      </c>
      <c r="H155" s="1">
        <v>28.4</v>
      </c>
      <c r="I155" s="1"/>
    </row>
    <row r="156" spans="1:9" x14ac:dyDescent="0.3">
      <c r="A156" s="1">
        <v>6</v>
      </c>
      <c r="B156" s="1">
        <v>7</v>
      </c>
      <c r="C156" s="1">
        <v>90</v>
      </c>
      <c r="D156" s="1" t="s">
        <v>86</v>
      </c>
      <c r="E156" s="1">
        <v>0</v>
      </c>
      <c r="F156" s="18" t="s">
        <v>451</v>
      </c>
      <c r="G156" s="1">
        <f t="shared" si="6"/>
        <v>43.6</v>
      </c>
      <c r="H156" s="1">
        <v>43.6</v>
      </c>
      <c r="I156" s="1"/>
    </row>
    <row r="157" spans="1:9" x14ac:dyDescent="0.3">
      <c r="A157" s="1">
        <v>7</v>
      </c>
      <c r="B157" s="1">
        <v>8</v>
      </c>
      <c r="C157" s="1">
        <v>90</v>
      </c>
      <c r="D157" s="1" t="s">
        <v>86</v>
      </c>
      <c r="E157" s="1">
        <v>0</v>
      </c>
      <c r="F157" s="18" t="s">
        <v>474</v>
      </c>
      <c r="G157" s="1">
        <f t="shared" si="6"/>
        <v>25</v>
      </c>
      <c r="H157" s="1">
        <v>25</v>
      </c>
      <c r="I157" s="1"/>
    </row>
    <row r="158" spans="1:9" x14ac:dyDescent="0.3">
      <c r="A158" s="1">
        <v>8</v>
      </c>
      <c r="B158" s="1">
        <v>9</v>
      </c>
      <c r="C158" s="1">
        <v>90</v>
      </c>
      <c r="D158" s="1" t="s">
        <v>86</v>
      </c>
      <c r="E158" s="1">
        <v>0</v>
      </c>
      <c r="F158" s="18" t="s">
        <v>454</v>
      </c>
      <c r="G158" s="1">
        <f t="shared" si="6"/>
        <v>24.2</v>
      </c>
      <c r="H158" s="1">
        <v>24.2</v>
      </c>
      <c r="I158" s="1"/>
    </row>
    <row r="159" spans="1:9" x14ac:dyDescent="0.3">
      <c r="A159" s="1">
        <v>9</v>
      </c>
      <c r="B159" s="1" t="s">
        <v>241</v>
      </c>
      <c r="C159" s="1">
        <v>90</v>
      </c>
      <c r="D159" s="1" t="s">
        <v>86</v>
      </c>
      <c r="E159" s="1">
        <v>0</v>
      </c>
      <c r="F159" s="18" t="s">
        <v>359</v>
      </c>
      <c r="G159" s="1">
        <f t="shared" si="6"/>
        <v>8.9</v>
      </c>
      <c r="H159" s="1">
        <v>8.9</v>
      </c>
      <c r="I159" s="1"/>
    </row>
    <row r="160" spans="1:9" x14ac:dyDescent="0.3">
      <c r="A160" s="1" t="s">
        <v>241</v>
      </c>
      <c r="B160" s="1">
        <v>10</v>
      </c>
      <c r="C160" s="1">
        <v>90</v>
      </c>
      <c r="D160" s="1" t="s">
        <v>86</v>
      </c>
      <c r="E160" s="1">
        <v>0</v>
      </c>
      <c r="F160" s="18" t="s">
        <v>359</v>
      </c>
      <c r="G160" s="1">
        <f t="shared" si="6"/>
        <v>2.6</v>
      </c>
      <c r="H160" s="1">
        <v>2.6</v>
      </c>
      <c r="I160" s="1"/>
    </row>
    <row r="161" spans="1:9" x14ac:dyDescent="0.3">
      <c r="A161" s="1">
        <v>10</v>
      </c>
      <c r="B161" s="1">
        <v>11</v>
      </c>
      <c r="C161" s="1">
        <v>90</v>
      </c>
      <c r="D161" s="1" t="s">
        <v>86</v>
      </c>
      <c r="E161" s="1">
        <v>0</v>
      </c>
      <c r="F161" s="18" t="s">
        <v>455</v>
      </c>
      <c r="G161" s="1">
        <f t="shared" si="6"/>
        <v>24</v>
      </c>
      <c r="H161" s="1">
        <v>24</v>
      </c>
      <c r="I161" s="1"/>
    </row>
    <row r="162" spans="1:9" x14ac:dyDescent="0.3">
      <c r="A162" s="1">
        <v>11</v>
      </c>
      <c r="B162" s="1" t="s">
        <v>242</v>
      </c>
      <c r="C162" s="1">
        <v>90</v>
      </c>
      <c r="D162" s="1" t="s">
        <v>86</v>
      </c>
      <c r="E162" s="1">
        <v>0</v>
      </c>
      <c r="F162" s="18" t="s">
        <v>475</v>
      </c>
      <c r="G162" s="1">
        <f t="shared" si="6"/>
        <v>13.5</v>
      </c>
      <c r="H162" s="1">
        <v>13.5</v>
      </c>
      <c r="I162" s="1"/>
    </row>
    <row r="163" spans="1:9" x14ac:dyDescent="0.3">
      <c r="A163" s="1" t="s">
        <v>242</v>
      </c>
      <c r="B163" s="1">
        <v>12</v>
      </c>
      <c r="C163" s="1">
        <v>90</v>
      </c>
      <c r="D163" s="1" t="s">
        <v>86</v>
      </c>
      <c r="E163" s="1">
        <v>0</v>
      </c>
      <c r="F163" s="18" t="s">
        <v>476</v>
      </c>
      <c r="G163" s="1">
        <f t="shared" si="6"/>
        <v>62.3</v>
      </c>
      <c r="H163" s="1">
        <v>62.3</v>
      </c>
      <c r="I163" s="1"/>
    </row>
    <row r="164" spans="1:9" x14ac:dyDescent="0.3">
      <c r="A164" s="1">
        <v>12</v>
      </c>
      <c r="B164" s="1">
        <v>13</v>
      </c>
      <c r="C164" s="1">
        <v>90</v>
      </c>
      <c r="D164" s="1" t="s">
        <v>86</v>
      </c>
      <c r="E164" s="1">
        <v>0</v>
      </c>
      <c r="F164" s="18" t="s">
        <v>477</v>
      </c>
      <c r="G164" s="1">
        <f t="shared" si="6"/>
        <v>41.8</v>
      </c>
      <c r="H164" s="1">
        <v>41.8</v>
      </c>
      <c r="I164" s="1"/>
    </row>
    <row r="165" spans="1:9" x14ac:dyDescent="0.3">
      <c r="A165" s="1">
        <v>13</v>
      </c>
      <c r="B165" s="1">
        <v>14</v>
      </c>
      <c r="C165" s="1">
        <v>90</v>
      </c>
      <c r="D165" s="1" t="s">
        <v>86</v>
      </c>
      <c r="E165" s="1">
        <v>0</v>
      </c>
      <c r="F165" s="18" t="s">
        <v>478</v>
      </c>
      <c r="G165" s="1">
        <f t="shared" si="6"/>
        <v>4.9000000000000004</v>
      </c>
      <c r="H165" s="1">
        <v>4.9000000000000004</v>
      </c>
      <c r="I165" s="1"/>
    </row>
    <row r="166" spans="1:9" x14ac:dyDescent="0.3">
      <c r="A166" s="1">
        <v>14</v>
      </c>
      <c r="B166" s="11" t="s">
        <v>263</v>
      </c>
      <c r="C166" s="1">
        <v>90</v>
      </c>
      <c r="D166" s="1" t="s">
        <v>86</v>
      </c>
      <c r="E166" s="1">
        <v>0</v>
      </c>
      <c r="F166" s="18" t="s">
        <v>362</v>
      </c>
      <c r="G166" s="1">
        <f t="shared" si="6"/>
        <v>1.2</v>
      </c>
      <c r="H166" s="1">
        <v>1.2</v>
      </c>
      <c r="I166" s="1"/>
    </row>
    <row r="167" spans="1:9" x14ac:dyDescent="0.3">
      <c r="A167" s="1" t="s">
        <v>263</v>
      </c>
      <c r="B167" s="1">
        <v>15</v>
      </c>
      <c r="C167" s="1">
        <v>90</v>
      </c>
      <c r="D167" s="1" t="s">
        <v>86</v>
      </c>
      <c r="E167" s="1">
        <v>0</v>
      </c>
      <c r="F167" s="18" t="s">
        <v>460</v>
      </c>
      <c r="G167" s="1">
        <f t="shared" si="6"/>
        <v>38.700000000000003</v>
      </c>
      <c r="H167" s="1">
        <v>38.700000000000003</v>
      </c>
      <c r="I167" s="1"/>
    </row>
    <row r="168" spans="1:9" x14ac:dyDescent="0.3">
      <c r="A168" s="1">
        <v>15</v>
      </c>
      <c r="B168" s="1" t="s">
        <v>243</v>
      </c>
      <c r="C168" s="1">
        <v>90</v>
      </c>
      <c r="D168" s="1" t="s">
        <v>86</v>
      </c>
      <c r="E168" s="1">
        <v>0</v>
      </c>
      <c r="F168" s="18" t="s">
        <v>479</v>
      </c>
      <c r="G168" s="1">
        <f t="shared" si="6"/>
        <v>62.1</v>
      </c>
      <c r="H168" s="1">
        <v>62.1</v>
      </c>
      <c r="I168" s="1"/>
    </row>
    <row r="169" spans="1:9" x14ac:dyDescent="0.3">
      <c r="A169" s="1" t="s">
        <v>243</v>
      </c>
      <c r="B169" s="1" t="s">
        <v>244</v>
      </c>
      <c r="C169" s="1">
        <v>90</v>
      </c>
      <c r="D169" s="1" t="s">
        <v>86</v>
      </c>
      <c r="E169" s="1">
        <v>0</v>
      </c>
      <c r="F169" s="18" t="s">
        <v>480</v>
      </c>
      <c r="G169" s="1">
        <f t="shared" si="6"/>
        <v>1</v>
      </c>
      <c r="H169" s="1">
        <v>1</v>
      </c>
      <c r="I169" s="1"/>
    </row>
    <row r="170" spans="1:9" x14ac:dyDescent="0.3">
      <c r="A170" s="1" t="s">
        <v>244</v>
      </c>
      <c r="B170" s="1" t="s">
        <v>245</v>
      </c>
      <c r="C170" s="1">
        <v>90</v>
      </c>
      <c r="D170" s="1" t="s">
        <v>86</v>
      </c>
      <c r="E170" s="1">
        <v>0</v>
      </c>
      <c r="F170" s="18" t="s">
        <v>480</v>
      </c>
      <c r="G170" s="1">
        <f t="shared" si="6"/>
        <v>7</v>
      </c>
      <c r="H170" s="1">
        <v>7</v>
      </c>
      <c r="I170" s="1"/>
    </row>
    <row r="171" spans="1:9" x14ac:dyDescent="0.3">
      <c r="A171" s="1" t="s">
        <v>245</v>
      </c>
      <c r="B171" s="1" t="s">
        <v>246</v>
      </c>
      <c r="C171" s="1">
        <v>90</v>
      </c>
      <c r="D171" s="1" t="s">
        <v>86</v>
      </c>
      <c r="E171" s="1">
        <v>0</v>
      </c>
      <c r="F171" s="18" t="s">
        <v>480</v>
      </c>
      <c r="G171" s="1">
        <f t="shared" si="6"/>
        <v>1.3</v>
      </c>
      <c r="H171" s="1">
        <v>1.3</v>
      </c>
      <c r="I171" s="1"/>
    </row>
    <row r="172" spans="1:9" x14ac:dyDescent="0.3">
      <c r="A172" s="22"/>
      <c r="B172" s="22"/>
      <c r="C172" s="22"/>
      <c r="D172" s="22"/>
      <c r="E172" s="22"/>
      <c r="F172" s="23"/>
      <c r="G172" s="47" t="s">
        <v>506</v>
      </c>
      <c r="H172" s="48">
        <f>SUM(H145:H171)</f>
        <v>597.20000000000005</v>
      </c>
      <c r="I172" s="22"/>
    </row>
    <row r="173" spans="1:9" x14ac:dyDescent="0.3">
      <c r="A173" s="70" t="s">
        <v>262</v>
      </c>
      <c r="B173" s="70"/>
      <c r="C173" s="70"/>
      <c r="D173" s="70"/>
      <c r="E173" s="70"/>
      <c r="F173" s="70"/>
      <c r="G173" s="70"/>
      <c r="H173" s="70"/>
      <c r="I173" s="70"/>
    </row>
    <row r="174" spans="1:9" x14ac:dyDescent="0.3">
      <c r="A174" s="1" t="s">
        <v>59</v>
      </c>
      <c r="B174" s="1" t="s">
        <v>259</v>
      </c>
      <c r="C174" s="1">
        <v>90</v>
      </c>
      <c r="D174" s="18" t="s">
        <v>86</v>
      </c>
      <c r="E174" s="1">
        <v>0</v>
      </c>
      <c r="F174" s="18" t="s">
        <v>481</v>
      </c>
      <c r="G174" s="1">
        <v>1.4</v>
      </c>
      <c r="H174" s="1">
        <v>1.4</v>
      </c>
      <c r="I174" s="1"/>
    </row>
    <row r="175" spans="1:9" x14ac:dyDescent="0.3">
      <c r="A175" s="1" t="s">
        <v>259</v>
      </c>
      <c r="B175" s="1">
        <v>16</v>
      </c>
      <c r="C175" s="1">
        <v>90</v>
      </c>
      <c r="D175" s="18">
        <v>165</v>
      </c>
      <c r="E175" s="1">
        <v>6</v>
      </c>
      <c r="F175" s="18" t="s">
        <v>481</v>
      </c>
      <c r="G175" s="1">
        <v>4</v>
      </c>
      <c r="H175" s="1">
        <v>10</v>
      </c>
      <c r="I175" s="1"/>
    </row>
    <row r="176" spans="1:9" x14ac:dyDescent="0.3">
      <c r="A176" s="1">
        <v>16</v>
      </c>
      <c r="B176" s="1">
        <v>17</v>
      </c>
      <c r="C176" s="1">
        <v>90</v>
      </c>
      <c r="D176" s="18">
        <v>165</v>
      </c>
      <c r="E176" s="1">
        <f>H176-G176</f>
        <v>82.3</v>
      </c>
      <c r="F176" s="18" t="s">
        <v>86</v>
      </c>
      <c r="G176" s="1">
        <v>0</v>
      </c>
      <c r="H176" s="1">
        <v>82.3</v>
      </c>
      <c r="I176" s="1"/>
    </row>
    <row r="177" spans="1:9" x14ac:dyDescent="0.3">
      <c r="A177" s="1">
        <v>17</v>
      </c>
      <c r="B177" s="1">
        <v>18</v>
      </c>
      <c r="C177" s="1">
        <v>90</v>
      </c>
      <c r="D177" s="18">
        <v>165</v>
      </c>
      <c r="E177" s="1">
        <f t="shared" ref="E177:E184" si="7">H177-G177</f>
        <v>47.9</v>
      </c>
      <c r="F177" s="18" t="s">
        <v>86</v>
      </c>
      <c r="G177" s="1">
        <v>0</v>
      </c>
      <c r="H177" s="1">
        <v>47.9</v>
      </c>
      <c r="I177" s="1"/>
    </row>
    <row r="178" spans="1:9" x14ac:dyDescent="0.3">
      <c r="A178" s="1">
        <v>18</v>
      </c>
      <c r="B178" s="1" t="s">
        <v>260</v>
      </c>
      <c r="C178" s="1">
        <v>90</v>
      </c>
      <c r="D178" s="18">
        <v>165</v>
      </c>
      <c r="E178" s="1">
        <f t="shared" si="7"/>
        <v>20.2</v>
      </c>
      <c r="F178" s="18" t="s">
        <v>86</v>
      </c>
      <c r="G178" s="1">
        <v>0</v>
      </c>
      <c r="H178" s="1">
        <v>20.2</v>
      </c>
      <c r="I178" s="1"/>
    </row>
    <row r="179" spans="1:9" x14ac:dyDescent="0.3">
      <c r="A179" s="1" t="s">
        <v>260</v>
      </c>
      <c r="B179" s="1">
        <v>20</v>
      </c>
      <c r="C179" s="1">
        <v>90</v>
      </c>
      <c r="D179" s="18">
        <v>165</v>
      </c>
      <c r="E179" s="1">
        <f t="shared" si="7"/>
        <v>8</v>
      </c>
      <c r="F179" s="18" t="s">
        <v>86</v>
      </c>
      <c r="G179" s="1">
        <v>0</v>
      </c>
      <c r="H179" s="1">
        <v>8</v>
      </c>
      <c r="I179" s="1"/>
    </row>
    <row r="180" spans="1:9" x14ac:dyDescent="0.3">
      <c r="A180" s="1">
        <v>20</v>
      </c>
      <c r="B180" s="1">
        <v>21</v>
      </c>
      <c r="C180" s="1">
        <v>90</v>
      </c>
      <c r="D180" s="18" t="s">
        <v>482</v>
      </c>
      <c r="E180" s="1">
        <f t="shared" si="7"/>
        <v>11.4</v>
      </c>
      <c r="F180" s="18" t="s">
        <v>86</v>
      </c>
      <c r="G180" s="1">
        <v>0</v>
      </c>
      <c r="H180" s="1">
        <v>11.4</v>
      </c>
      <c r="I180" s="1"/>
    </row>
    <row r="181" spans="1:9" x14ac:dyDescent="0.3">
      <c r="A181" s="1">
        <v>21</v>
      </c>
      <c r="B181" s="1">
        <v>22</v>
      </c>
      <c r="C181" s="1">
        <v>90</v>
      </c>
      <c r="D181" s="18">
        <v>118</v>
      </c>
      <c r="E181" s="1">
        <f t="shared" si="7"/>
        <v>12.1</v>
      </c>
      <c r="F181" s="18" t="s">
        <v>86</v>
      </c>
      <c r="G181" s="1">
        <v>0</v>
      </c>
      <c r="H181" s="1">
        <v>12.1</v>
      </c>
      <c r="I181" s="1"/>
    </row>
    <row r="182" spans="1:9" x14ac:dyDescent="0.3">
      <c r="A182" s="1">
        <v>22</v>
      </c>
      <c r="B182" s="1">
        <v>23</v>
      </c>
      <c r="C182" s="1">
        <v>90</v>
      </c>
      <c r="D182" s="18" t="s">
        <v>483</v>
      </c>
      <c r="E182" s="1">
        <f t="shared" si="7"/>
        <v>4.2</v>
      </c>
      <c r="F182" s="18" t="s">
        <v>86</v>
      </c>
      <c r="G182" s="1">
        <v>0</v>
      </c>
      <c r="H182" s="1">
        <v>4.2</v>
      </c>
      <c r="I182" s="1"/>
    </row>
    <row r="183" spans="1:9" x14ac:dyDescent="0.3">
      <c r="A183" s="1">
        <v>23</v>
      </c>
      <c r="B183" s="1" t="s">
        <v>261</v>
      </c>
      <c r="C183" s="1">
        <v>90</v>
      </c>
      <c r="D183" s="18" t="s">
        <v>471</v>
      </c>
      <c r="E183" s="1">
        <f t="shared" si="7"/>
        <v>5</v>
      </c>
      <c r="F183" s="18" t="s">
        <v>86</v>
      </c>
      <c r="G183" s="1">
        <v>0</v>
      </c>
      <c r="H183" s="1">
        <v>5</v>
      </c>
      <c r="I183" s="1"/>
    </row>
    <row r="184" spans="1:9" x14ac:dyDescent="0.3">
      <c r="A184" s="1" t="s">
        <v>261</v>
      </c>
      <c r="B184" s="1" t="s">
        <v>258</v>
      </c>
      <c r="C184" s="1">
        <v>90</v>
      </c>
      <c r="D184" s="18" t="s">
        <v>471</v>
      </c>
      <c r="E184" s="1">
        <f t="shared" si="7"/>
        <v>1.3</v>
      </c>
      <c r="F184" s="18" t="s">
        <v>86</v>
      </c>
      <c r="G184" s="1">
        <v>0</v>
      </c>
      <c r="H184" s="1">
        <v>1.3</v>
      </c>
      <c r="I184" s="1"/>
    </row>
    <row r="185" spans="1:9" ht="15" thickBot="1" x14ac:dyDescent="0.35">
      <c r="A185" s="45"/>
      <c r="B185" s="45"/>
      <c r="C185" s="45"/>
      <c r="D185" s="45"/>
      <c r="E185" s="45"/>
      <c r="F185" s="46"/>
      <c r="G185" s="38" t="s">
        <v>506</v>
      </c>
      <c r="H185" s="39">
        <f>SUM(H174:H184)</f>
        <v>203.79999999999998</v>
      </c>
      <c r="I185" s="1"/>
    </row>
    <row r="186" spans="1:9" ht="21" customHeight="1" thickBot="1" x14ac:dyDescent="0.35">
      <c r="A186" s="57" t="s">
        <v>514</v>
      </c>
      <c r="B186" s="58"/>
      <c r="C186" s="58"/>
      <c r="D186" s="58"/>
      <c r="E186" s="58"/>
      <c r="F186" s="58"/>
      <c r="G186" s="59"/>
      <c r="H186" s="51">
        <f>SUM(H172,H185)</f>
        <v>801</v>
      </c>
      <c r="I186" s="49"/>
    </row>
    <row r="187" spans="1:9" x14ac:dyDescent="0.3">
      <c r="A187" s="89"/>
      <c r="B187" s="89"/>
      <c r="C187" s="89"/>
      <c r="D187" s="89"/>
      <c r="E187" s="89"/>
      <c r="F187" s="89"/>
      <c r="G187" s="89"/>
      <c r="H187" s="89"/>
      <c r="I187" s="89"/>
    </row>
    <row r="188" spans="1:9" x14ac:dyDescent="0.3">
      <c r="A188" s="89"/>
      <c r="B188" s="89"/>
      <c r="C188" s="89"/>
      <c r="D188" s="89"/>
      <c r="E188" s="89"/>
      <c r="F188" s="89"/>
      <c r="G188" s="89"/>
      <c r="H188" s="89"/>
      <c r="I188" s="89"/>
    </row>
    <row r="189" spans="1:9" x14ac:dyDescent="0.3">
      <c r="A189" s="89"/>
      <c r="B189" s="89"/>
      <c r="C189" s="89"/>
      <c r="D189" s="89"/>
      <c r="E189" s="89"/>
      <c r="F189" s="89"/>
      <c r="G189" s="89"/>
      <c r="H189" s="89"/>
      <c r="I189" s="89"/>
    </row>
    <row r="190" spans="1:9" ht="18" x14ac:dyDescent="0.3">
      <c r="A190" s="60" t="s">
        <v>507</v>
      </c>
      <c r="B190" s="60"/>
      <c r="C190" s="60"/>
      <c r="D190" s="60"/>
      <c r="E190" s="60"/>
      <c r="F190" s="60"/>
      <c r="G190" s="60"/>
      <c r="H190" s="60"/>
      <c r="I190" s="60"/>
    </row>
    <row r="191" spans="1:9" ht="46.8" x14ac:dyDescent="0.3">
      <c r="A191" s="3" t="s">
        <v>2</v>
      </c>
      <c r="B191" s="3" t="s">
        <v>3</v>
      </c>
      <c r="C191" s="3" t="s">
        <v>472</v>
      </c>
      <c r="D191" s="3" t="s">
        <v>66</v>
      </c>
      <c r="E191" s="3" t="s">
        <v>403</v>
      </c>
      <c r="F191" s="3" t="s">
        <v>67</v>
      </c>
      <c r="G191" s="3" t="s">
        <v>404</v>
      </c>
      <c r="H191" s="5" t="s">
        <v>405</v>
      </c>
      <c r="I191" s="5" t="s">
        <v>394</v>
      </c>
    </row>
    <row r="192" spans="1:9" x14ac:dyDescent="0.3">
      <c r="A192" s="12" t="s">
        <v>131</v>
      </c>
      <c r="B192" s="12" t="s">
        <v>264</v>
      </c>
      <c r="C192" s="12">
        <v>160</v>
      </c>
      <c r="D192" s="12" t="s">
        <v>86</v>
      </c>
      <c r="E192" s="12">
        <v>0</v>
      </c>
      <c r="F192" s="12">
        <v>62</v>
      </c>
      <c r="G192" s="12">
        <v>11.8</v>
      </c>
      <c r="H192" s="12">
        <v>0</v>
      </c>
      <c r="I192" s="12" t="s">
        <v>504</v>
      </c>
    </row>
    <row r="193" spans="1:9" x14ac:dyDescent="0.3">
      <c r="A193" s="12" t="s">
        <v>131</v>
      </c>
      <c r="B193" s="12" t="s">
        <v>265</v>
      </c>
      <c r="C193" s="12">
        <v>160</v>
      </c>
      <c r="D193" s="12" t="s">
        <v>86</v>
      </c>
      <c r="E193" s="12">
        <v>0</v>
      </c>
      <c r="F193" s="12">
        <v>62</v>
      </c>
      <c r="G193" s="12">
        <v>3.4</v>
      </c>
      <c r="H193" s="12">
        <v>0</v>
      </c>
      <c r="I193" s="12" t="s">
        <v>504</v>
      </c>
    </row>
    <row r="194" spans="1:9" x14ac:dyDescent="0.3">
      <c r="A194" s="12" t="s">
        <v>33</v>
      </c>
      <c r="B194" s="12" t="s">
        <v>266</v>
      </c>
      <c r="C194" s="12">
        <v>160</v>
      </c>
      <c r="D194" s="12" t="s">
        <v>86</v>
      </c>
      <c r="E194" s="12">
        <v>0</v>
      </c>
      <c r="F194" s="12" t="s">
        <v>330</v>
      </c>
      <c r="G194" s="12">
        <v>10.8</v>
      </c>
      <c r="H194" s="12">
        <v>0</v>
      </c>
      <c r="I194" s="12" t="s">
        <v>504</v>
      </c>
    </row>
    <row r="195" spans="1:9" x14ac:dyDescent="0.3">
      <c r="A195" s="1" t="s">
        <v>229</v>
      </c>
      <c r="B195" s="1" t="s">
        <v>267</v>
      </c>
      <c r="C195" s="1">
        <v>160</v>
      </c>
      <c r="D195" s="1" t="s">
        <v>86</v>
      </c>
      <c r="E195" s="1">
        <v>0</v>
      </c>
      <c r="F195" s="18" t="s">
        <v>331</v>
      </c>
      <c r="G195" s="37">
        <v>4.5</v>
      </c>
      <c r="H195" s="36">
        <v>4.5</v>
      </c>
      <c r="I195" s="1"/>
    </row>
    <row r="196" spans="1:9" x14ac:dyDescent="0.3">
      <c r="A196" s="12" t="s">
        <v>231</v>
      </c>
      <c r="B196" s="12" t="s">
        <v>268</v>
      </c>
      <c r="C196" s="12">
        <v>160</v>
      </c>
      <c r="D196" s="12" t="s">
        <v>86</v>
      </c>
      <c r="E196" s="12">
        <v>0</v>
      </c>
      <c r="F196" s="12" t="s">
        <v>332</v>
      </c>
      <c r="G196" s="12">
        <v>8.6</v>
      </c>
      <c r="H196" s="12">
        <v>0</v>
      </c>
      <c r="I196" s="12" t="s">
        <v>504</v>
      </c>
    </row>
    <row r="197" spans="1:9" x14ac:dyDescent="0.3">
      <c r="A197" s="12" t="s">
        <v>31</v>
      </c>
      <c r="B197" s="12" t="s">
        <v>269</v>
      </c>
      <c r="C197" s="12">
        <v>160</v>
      </c>
      <c r="D197" s="12" t="s">
        <v>86</v>
      </c>
      <c r="E197" s="12">
        <v>0</v>
      </c>
      <c r="F197" s="12" t="s">
        <v>333</v>
      </c>
      <c r="G197" s="12">
        <v>3</v>
      </c>
      <c r="H197" s="12">
        <v>0</v>
      </c>
      <c r="I197" s="12" t="s">
        <v>504</v>
      </c>
    </row>
    <row r="198" spans="1:9" x14ac:dyDescent="0.3">
      <c r="A198" s="1" t="s">
        <v>232</v>
      </c>
      <c r="B198" s="1" t="s">
        <v>509</v>
      </c>
      <c r="C198" s="1">
        <v>160</v>
      </c>
      <c r="D198" s="1" t="s">
        <v>86</v>
      </c>
      <c r="E198" s="1">
        <v>0</v>
      </c>
      <c r="F198" s="18" t="s">
        <v>510</v>
      </c>
      <c r="G198" s="37">
        <v>9.4</v>
      </c>
      <c r="H198" s="36">
        <v>9.4</v>
      </c>
      <c r="I198" s="1"/>
    </row>
    <row r="199" spans="1:9" x14ac:dyDescent="0.3">
      <c r="A199" s="12" t="s">
        <v>30</v>
      </c>
      <c r="B199" s="12" t="s">
        <v>270</v>
      </c>
      <c r="C199" s="12">
        <v>160</v>
      </c>
      <c r="D199" s="12" t="s">
        <v>86</v>
      </c>
      <c r="E199" s="12">
        <v>0</v>
      </c>
      <c r="F199" s="12" t="s">
        <v>334</v>
      </c>
      <c r="G199" s="12">
        <v>17.5</v>
      </c>
      <c r="H199" s="12">
        <v>0</v>
      </c>
      <c r="I199" s="12" t="s">
        <v>504</v>
      </c>
    </row>
    <row r="200" spans="1:9" x14ac:dyDescent="0.3">
      <c r="A200" s="1" t="s">
        <v>228</v>
      </c>
      <c r="B200" s="1" t="s">
        <v>271</v>
      </c>
      <c r="C200" s="1">
        <v>160</v>
      </c>
      <c r="D200" s="1" t="s">
        <v>86</v>
      </c>
      <c r="E200" s="1">
        <v>0</v>
      </c>
      <c r="F200" s="18" t="s">
        <v>335</v>
      </c>
      <c r="G200" s="37">
        <v>6.7</v>
      </c>
      <c r="H200" s="36">
        <v>6.7</v>
      </c>
      <c r="I200" s="1"/>
    </row>
    <row r="201" spans="1:9" x14ac:dyDescent="0.3">
      <c r="A201" s="12" t="s">
        <v>208</v>
      </c>
      <c r="B201" s="12" t="s">
        <v>272</v>
      </c>
      <c r="C201" s="12">
        <v>160</v>
      </c>
      <c r="D201" s="12" t="s">
        <v>86</v>
      </c>
      <c r="E201" s="12">
        <v>0</v>
      </c>
      <c r="F201" s="12" t="s">
        <v>336</v>
      </c>
      <c r="G201" s="12">
        <v>4</v>
      </c>
      <c r="H201" s="12">
        <v>0</v>
      </c>
      <c r="I201" s="12" t="s">
        <v>504</v>
      </c>
    </row>
    <row r="202" spans="1:9" x14ac:dyDescent="0.3">
      <c r="A202" s="12" t="s">
        <v>209</v>
      </c>
      <c r="B202" s="12" t="s">
        <v>273</v>
      </c>
      <c r="C202" s="12">
        <v>160</v>
      </c>
      <c r="D202" s="12" t="s">
        <v>86</v>
      </c>
      <c r="E202" s="12">
        <v>0</v>
      </c>
      <c r="F202" s="12" t="s">
        <v>338</v>
      </c>
      <c r="G202" s="12">
        <v>3</v>
      </c>
      <c r="H202" s="12">
        <v>0</v>
      </c>
      <c r="I202" s="12" t="s">
        <v>504</v>
      </c>
    </row>
    <row r="203" spans="1:9" x14ac:dyDescent="0.3">
      <c r="A203" s="12" t="s">
        <v>212</v>
      </c>
      <c r="B203" s="12" t="s">
        <v>274</v>
      </c>
      <c r="C203" s="12">
        <v>160</v>
      </c>
      <c r="D203" s="12" t="s">
        <v>86</v>
      </c>
      <c r="E203" s="12">
        <v>0</v>
      </c>
      <c r="F203" s="12" t="s">
        <v>339</v>
      </c>
      <c r="G203" s="12">
        <v>3</v>
      </c>
      <c r="H203" s="12">
        <v>0</v>
      </c>
      <c r="I203" s="12" t="s">
        <v>504</v>
      </c>
    </row>
    <row r="204" spans="1:9" x14ac:dyDescent="0.3">
      <c r="A204" s="12" t="s">
        <v>213</v>
      </c>
      <c r="B204" s="12" t="s">
        <v>275</v>
      </c>
      <c r="C204" s="12">
        <v>160</v>
      </c>
      <c r="D204" s="12" t="s">
        <v>86</v>
      </c>
      <c r="E204" s="12">
        <v>0</v>
      </c>
      <c r="F204" s="12" t="s">
        <v>340</v>
      </c>
      <c r="G204" s="12">
        <v>3</v>
      </c>
      <c r="H204" s="12">
        <v>0</v>
      </c>
      <c r="I204" s="12" t="s">
        <v>504</v>
      </c>
    </row>
    <row r="205" spans="1:9" x14ac:dyDescent="0.3">
      <c r="A205" s="12" t="s">
        <v>224</v>
      </c>
      <c r="B205" s="12" t="s">
        <v>276</v>
      </c>
      <c r="C205" s="12">
        <v>160</v>
      </c>
      <c r="D205" s="12" t="s">
        <v>86</v>
      </c>
      <c r="E205" s="12">
        <v>0</v>
      </c>
      <c r="F205" s="12" t="s">
        <v>341</v>
      </c>
      <c r="G205" s="12">
        <v>17.5</v>
      </c>
      <c r="H205" s="12">
        <v>0</v>
      </c>
      <c r="I205" s="12" t="s">
        <v>504</v>
      </c>
    </row>
    <row r="206" spans="1:9" x14ac:dyDescent="0.3">
      <c r="A206" s="12" t="s">
        <v>219</v>
      </c>
      <c r="B206" s="12" t="s">
        <v>277</v>
      </c>
      <c r="C206" s="12">
        <v>160</v>
      </c>
      <c r="D206" s="12" t="s">
        <v>86</v>
      </c>
      <c r="E206" s="12">
        <v>0</v>
      </c>
      <c r="F206" s="12" t="s">
        <v>342</v>
      </c>
      <c r="G206" s="12">
        <v>3</v>
      </c>
      <c r="H206" s="12">
        <v>0</v>
      </c>
      <c r="I206" s="12" t="s">
        <v>504</v>
      </c>
    </row>
    <row r="207" spans="1:9" x14ac:dyDescent="0.3">
      <c r="A207" s="12" t="s">
        <v>221</v>
      </c>
      <c r="B207" s="12" t="s">
        <v>278</v>
      </c>
      <c r="C207" s="12">
        <v>160</v>
      </c>
      <c r="D207" s="12" t="s">
        <v>86</v>
      </c>
      <c r="E207" s="12">
        <v>0</v>
      </c>
      <c r="F207" s="12" t="s">
        <v>337</v>
      </c>
      <c r="G207" s="12">
        <v>3</v>
      </c>
      <c r="H207" s="12">
        <v>0</v>
      </c>
      <c r="I207" s="12" t="s">
        <v>504</v>
      </c>
    </row>
    <row r="208" spans="1:9" x14ac:dyDescent="0.3">
      <c r="A208" s="12" t="s">
        <v>222</v>
      </c>
      <c r="B208" s="12" t="s">
        <v>279</v>
      </c>
      <c r="C208" s="12">
        <v>160</v>
      </c>
      <c r="D208" s="12" t="s">
        <v>86</v>
      </c>
      <c r="E208" s="12">
        <v>0</v>
      </c>
      <c r="F208" s="12" t="s">
        <v>343</v>
      </c>
      <c r="G208" s="12">
        <v>3</v>
      </c>
      <c r="H208" s="12">
        <v>0</v>
      </c>
      <c r="I208" s="12" t="s">
        <v>504</v>
      </c>
    </row>
    <row r="209" spans="1:9" x14ac:dyDescent="0.3">
      <c r="A209" s="12" t="s">
        <v>223</v>
      </c>
      <c r="B209" s="12" t="s">
        <v>280</v>
      </c>
      <c r="C209" s="12">
        <v>160</v>
      </c>
      <c r="D209" s="12" t="s">
        <v>86</v>
      </c>
      <c r="E209" s="12">
        <v>0</v>
      </c>
      <c r="F209" s="12" t="s">
        <v>344</v>
      </c>
      <c r="G209" s="12">
        <v>3</v>
      </c>
      <c r="H209" s="12">
        <v>0</v>
      </c>
      <c r="I209" s="12" t="s">
        <v>504</v>
      </c>
    </row>
    <row r="210" spans="1:9" x14ac:dyDescent="0.3">
      <c r="A210" s="12" t="s">
        <v>223</v>
      </c>
      <c r="B210" s="12" t="s">
        <v>281</v>
      </c>
      <c r="C210" s="12">
        <v>160</v>
      </c>
      <c r="D210" s="12" t="s">
        <v>86</v>
      </c>
      <c r="E210" s="12">
        <v>0</v>
      </c>
      <c r="F210" s="12" t="s">
        <v>345</v>
      </c>
      <c r="G210" s="12">
        <v>3.4</v>
      </c>
      <c r="H210" s="12">
        <v>0</v>
      </c>
      <c r="I210" s="12" t="s">
        <v>504</v>
      </c>
    </row>
    <row r="211" spans="1:9" x14ac:dyDescent="0.3">
      <c r="A211" s="12" t="s">
        <v>60</v>
      </c>
      <c r="B211" s="12" t="s">
        <v>282</v>
      </c>
      <c r="C211" s="12">
        <v>160</v>
      </c>
      <c r="D211" s="12" t="s">
        <v>86</v>
      </c>
      <c r="E211" s="12">
        <v>0</v>
      </c>
      <c r="F211" s="12" t="s">
        <v>346</v>
      </c>
      <c r="G211" s="12">
        <v>4</v>
      </c>
      <c r="H211" s="12">
        <v>0</v>
      </c>
      <c r="I211" s="12" t="s">
        <v>504</v>
      </c>
    </row>
    <row r="212" spans="1:9" x14ac:dyDescent="0.3">
      <c r="A212" s="12" t="s">
        <v>61</v>
      </c>
      <c r="B212" s="12" t="s">
        <v>283</v>
      </c>
      <c r="C212" s="12">
        <v>160</v>
      </c>
      <c r="D212" s="12" t="s">
        <v>86</v>
      </c>
      <c r="E212" s="12">
        <v>0</v>
      </c>
      <c r="F212" s="12" t="s">
        <v>347</v>
      </c>
      <c r="G212" s="12">
        <v>3</v>
      </c>
      <c r="H212" s="12">
        <v>0</v>
      </c>
      <c r="I212" s="12" t="s">
        <v>504</v>
      </c>
    </row>
    <row r="213" spans="1:9" x14ac:dyDescent="0.3">
      <c r="A213" s="12" t="s">
        <v>64</v>
      </c>
      <c r="B213" s="12" t="s">
        <v>284</v>
      </c>
      <c r="C213" s="12">
        <v>160</v>
      </c>
      <c r="D213" s="12" t="s">
        <v>86</v>
      </c>
      <c r="E213" s="12">
        <v>0</v>
      </c>
      <c r="F213" s="12" t="s">
        <v>348</v>
      </c>
      <c r="G213" s="12">
        <v>17.2</v>
      </c>
      <c r="H213" s="12">
        <v>0</v>
      </c>
      <c r="I213" s="12" t="s">
        <v>504</v>
      </c>
    </row>
    <row r="214" spans="1:9" x14ac:dyDescent="0.3">
      <c r="A214" s="12" t="s">
        <v>65</v>
      </c>
      <c r="B214" s="12" t="s">
        <v>285</v>
      </c>
      <c r="C214" s="12">
        <v>160</v>
      </c>
      <c r="D214" s="12" t="s">
        <v>86</v>
      </c>
      <c r="E214" s="12">
        <v>0</v>
      </c>
      <c r="F214" s="12" t="s">
        <v>349</v>
      </c>
      <c r="G214" s="12">
        <v>3</v>
      </c>
      <c r="H214" s="12">
        <v>0</v>
      </c>
      <c r="I214" s="12" t="s">
        <v>504</v>
      </c>
    </row>
    <row r="215" spans="1:9" x14ac:dyDescent="0.3">
      <c r="A215" s="12" t="s">
        <v>0</v>
      </c>
      <c r="B215" s="12" t="s">
        <v>286</v>
      </c>
      <c r="C215" s="12">
        <v>160</v>
      </c>
      <c r="D215" s="12" t="s">
        <v>86</v>
      </c>
      <c r="E215" s="12">
        <v>0</v>
      </c>
      <c r="F215" s="12" t="s">
        <v>350</v>
      </c>
      <c r="G215" s="12">
        <v>3</v>
      </c>
      <c r="H215" s="12">
        <v>0</v>
      </c>
      <c r="I215" s="12" t="s">
        <v>504</v>
      </c>
    </row>
    <row r="216" spans="1:9" x14ac:dyDescent="0.3">
      <c r="A216" s="12" t="s">
        <v>4</v>
      </c>
      <c r="B216" s="12" t="s">
        <v>287</v>
      </c>
      <c r="C216" s="12">
        <v>160</v>
      </c>
      <c r="D216" s="12" t="s">
        <v>86</v>
      </c>
      <c r="E216" s="12">
        <v>0</v>
      </c>
      <c r="F216" s="12" t="s">
        <v>351</v>
      </c>
      <c r="G216" s="12">
        <v>4.7</v>
      </c>
      <c r="H216" s="12">
        <v>0</v>
      </c>
      <c r="I216" s="12" t="s">
        <v>504</v>
      </c>
    </row>
    <row r="217" spans="1:9" x14ac:dyDescent="0.3">
      <c r="A217" s="12" t="s">
        <v>4</v>
      </c>
      <c r="B217" s="12" t="s">
        <v>288</v>
      </c>
      <c r="C217" s="12">
        <v>160</v>
      </c>
      <c r="D217" s="12" t="s">
        <v>86</v>
      </c>
      <c r="E217" s="12">
        <v>0</v>
      </c>
      <c r="F217" s="12" t="s">
        <v>351</v>
      </c>
      <c r="G217" s="12">
        <v>3</v>
      </c>
      <c r="H217" s="12">
        <v>0</v>
      </c>
      <c r="I217" s="12" t="s">
        <v>504</v>
      </c>
    </row>
    <row r="218" spans="1:9" x14ac:dyDescent="0.3">
      <c r="A218" s="12" t="s">
        <v>6</v>
      </c>
      <c r="B218" s="12" t="s">
        <v>289</v>
      </c>
      <c r="C218" s="12">
        <v>160</v>
      </c>
      <c r="D218" s="12" t="s">
        <v>86</v>
      </c>
      <c r="E218" s="12">
        <v>0</v>
      </c>
      <c r="F218" s="12" t="s">
        <v>352</v>
      </c>
      <c r="G218" s="12">
        <v>3.3</v>
      </c>
      <c r="H218" s="12">
        <v>0</v>
      </c>
      <c r="I218" s="12" t="s">
        <v>504</v>
      </c>
    </row>
    <row r="219" spans="1:9" x14ac:dyDescent="0.3">
      <c r="A219" s="12" t="s">
        <v>8</v>
      </c>
      <c r="B219" s="12" t="s">
        <v>290</v>
      </c>
      <c r="C219" s="12">
        <v>160</v>
      </c>
      <c r="D219" s="12" t="s">
        <v>86</v>
      </c>
      <c r="E219" s="12">
        <v>0</v>
      </c>
      <c r="F219" s="12" t="s">
        <v>353</v>
      </c>
      <c r="G219" s="12">
        <v>3</v>
      </c>
      <c r="H219" s="12">
        <v>0</v>
      </c>
      <c r="I219" s="12" t="s">
        <v>504</v>
      </c>
    </row>
    <row r="220" spans="1:9" x14ac:dyDescent="0.3">
      <c r="A220" s="12" t="s">
        <v>10</v>
      </c>
      <c r="B220" s="12" t="s">
        <v>291</v>
      </c>
      <c r="C220" s="12">
        <v>160</v>
      </c>
      <c r="D220" s="12" t="s">
        <v>86</v>
      </c>
      <c r="E220" s="12">
        <v>0</v>
      </c>
      <c r="F220" s="12" t="s">
        <v>354</v>
      </c>
      <c r="G220" s="12">
        <v>3</v>
      </c>
      <c r="H220" s="12">
        <v>0</v>
      </c>
      <c r="I220" s="12" t="s">
        <v>504</v>
      </c>
    </row>
    <row r="221" spans="1:9" x14ac:dyDescent="0.3">
      <c r="A221" s="12" t="s">
        <v>11</v>
      </c>
      <c r="B221" s="12" t="s">
        <v>292</v>
      </c>
      <c r="C221" s="12">
        <v>160</v>
      </c>
      <c r="D221" s="12" t="s">
        <v>86</v>
      </c>
      <c r="E221" s="12">
        <v>0</v>
      </c>
      <c r="F221" s="12" t="s">
        <v>355</v>
      </c>
      <c r="G221" s="12">
        <v>3.8</v>
      </c>
      <c r="H221" s="12">
        <v>0</v>
      </c>
      <c r="I221" s="12" t="s">
        <v>504</v>
      </c>
    </row>
    <row r="222" spans="1:9" x14ac:dyDescent="0.3">
      <c r="A222" s="12" t="s">
        <v>12</v>
      </c>
      <c r="B222" s="12" t="s">
        <v>293</v>
      </c>
      <c r="C222" s="12">
        <v>160</v>
      </c>
      <c r="D222" s="12" t="s">
        <v>86</v>
      </c>
      <c r="E222" s="12">
        <v>0</v>
      </c>
      <c r="F222" s="12" t="s">
        <v>356</v>
      </c>
      <c r="G222" s="12">
        <v>4.5</v>
      </c>
      <c r="H222" s="12">
        <v>0</v>
      </c>
      <c r="I222" s="12" t="s">
        <v>504</v>
      </c>
    </row>
    <row r="223" spans="1:9" x14ac:dyDescent="0.3">
      <c r="A223" s="12" t="s">
        <v>13</v>
      </c>
      <c r="B223" s="12" t="s">
        <v>294</v>
      </c>
      <c r="C223" s="12">
        <v>160</v>
      </c>
      <c r="D223" s="12" t="s">
        <v>86</v>
      </c>
      <c r="E223" s="12">
        <v>0</v>
      </c>
      <c r="F223" s="12" t="s">
        <v>357</v>
      </c>
      <c r="G223" s="12">
        <v>4.5</v>
      </c>
      <c r="H223" s="12">
        <v>0</v>
      </c>
      <c r="I223" s="12" t="s">
        <v>504</v>
      </c>
    </row>
    <row r="224" spans="1:9" x14ac:dyDescent="0.3">
      <c r="A224" s="12" t="s">
        <v>15</v>
      </c>
      <c r="B224" s="12" t="s">
        <v>295</v>
      </c>
      <c r="C224" s="12">
        <v>160</v>
      </c>
      <c r="D224" s="12" t="s">
        <v>86</v>
      </c>
      <c r="E224" s="12">
        <v>0</v>
      </c>
      <c r="F224" s="12" t="s">
        <v>358</v>
      </c>
      <c r="G224" s="12">
        <v>5</v>
      </c>
      <c r="H224" s="12">
        <v>0</v>
      </c>
      <c r="I224" s="12" t="s">
        <v>504</v>
      </c>
    </row>
    <row r="225" spans="1:9" x14ac:dyDescent="0.3">
      <c r="A225" s="12" t="s">
        <v>16</v>
      </c>
      <c r="B225" s="12" t="s">
        <v>296</v>
      </c>
      <c r="C225" s="12">
        <v>160</v>
      </c>
      <c r="D225" s="12" t="s">
        <v>86</v>
      </c>
      <c r="E225" s="12">
        <v>0</v>
      </c>
      <c r="F225" s="12" t="s">
        <v>359</v>
      </c>
      <c r="G225" s="12">
        <v>4.9000000000000004</v>
      </c>
      <c r="H225" s="12">
        <v>0</v>
      </c>
      <c r="I225" s="12" t="s">
        <v>504</v>
      </c>
    </row>
    <row r="226" spans="1:9" x14ac:dyDescent="0.3">
      <c r="A226" s="12" t="s">
        <v>19</v>
      </c>
      <c r="B226" s="12" t="s">
        <v>297</v>
      </c>
      <c r="C226" s="12">
        <v>160</v>
      </c>
      <c r="D226" s="12" t="s">
        <v>86</v>
      </c>
      <c r="E226" s="12">
        <v>0</v>
      </c>
      <c r="F226" s="12" t="s">
        <v>360</v>
      </c>
      <c r="G226" s="12">
        <v>5.7</v>
      </c>
      <c r="H226" s="12">
        <v>0</v>
      </c>
      <c r="I226" s="12" t="s">
        <v>504</v>
      </c>
    </row>
    <row r="227" spans="1:9" x14ac:dyDescent="0.3">
      <c r="A227" s="12" t="s">
        <v>20</v>
      </c>
      <c r="B227" s="12" t="s">
        <v>298</v>
      </c>
      <c r="C227" s="12">
        <v>160</v>
      </c>
      <c r="D227" s="12" t="s">
        <v>86</v>
      </c>
      <c r="E227" s="12">
        <v>0</v>
      </c>
      <c r="F227" s="12"/>
      <c r="G227" s="12">
        <v>3</v>
      </c>
      <c r="H227" s="12">
        <v>0</v>
      </c>
      <c r="I227" s="12" t="s">
        <v>504</v>
      </c>
    </row>
    <row r="228" spans="1:9" x14ac:dyDescent="0.3">
      <c r="A228" s="12" t="s">
        <v>21</v>
      </c>
      <c r="B228" s="12" t="s">
        <v>299</v>
      </c>
      <c r="C228" s="12">
        <v>160</v>
      </c>
      <c r="D228" s="12" t="s">
        <v>86</v>
      </c>
      <c r="E228" s="12">
        <v>0</v>
      </c>
      <c r="F228" s="12" t="s">
        <v>361</v>
      </c>
      <c r="G228" s="12">
        <v>5.6</v>
      </c>
      <c r="H228" s="12">
        <v>0</v>
      </c>
      <c r="I228" s="12" t="s">
        <v>504</v>
      </c>
    </row>
    <row r="229" spans="1:9" x14ac:dyDescent="0.3">
      <c r="A229" s="12" t="s">
        <v>23</v>
      </c>
      <c r="B229" s="12" t="s">
        <v>300</v>
      </c>
      <c r="C229" s="12">
        <v>160</v>
      </c>
      <c r="D229" s="12" t="s">
        <v>86</v>
      </c>
      <c r="E229" s="12">
        <v>0</v>
      </c>
      <c r="F229" s="12" t="s">
        <v>362</v>
      </c>
      <c r="G229" s="12">
        <v>3</v>
      </c>
      <c r="H229" s="12">
        <v>0</v>
      </c>
      <c r="I229" s="12" t="s">
        <v>504</v>
      </c>
    </row>
    <row r="230" spans="1:9" x14ac:dyDescent="0.3">
      <c r="A230" s="1"/>
      <c r="B230" s="1"/>
      <c r="C230" s="1"/>
      <c r="D230" s="1"/>
      <c r="E230" s="1"/>
      <c r="F230" s="18"/>
      <c r="G230" s="1"/>
      <c r="H230" s="36"/>
      <c r="I230" s="1"/>
    </row>
    <row r="231" spans="1:9" x14ac:dyDescent="0.3">
      <c r="A231" s="1" t="s">
        <v>73</v>
      </c>
      <c r="B231" s="1" t="s">
        <v>301</v>
      </c>
      <c r="C231" s="1">
        <v>160</v>
      </c>
      <c r="D231" s="1">
        <v>165</v>
      </c>
      <c r="E231" s="1">
        <v>4</v>
      </c>
      <c r="F231" s="18" t="s">
        <v>363</v>
      </c>
      <c r="G231" s="36">
        <f>H231-E231</f>
        <v>2</v>
      </c>
      <c r="H231" s="36">
        <v>6</v>
      </c>
      <c r="I231" s="1"/>
    </row>
    <row r="232" spans="1:9" x14ac:dyDescent="0.3">
      <c r="A232" s="1" t="s">
        <v>76</v>
      </c>
      <c r="B232" s="1" t="s">
        <v>302</v>
      </c>
      <c r="C232" s="1">
        <v>160</v>
      </c>
      <c r="D232" s="1">
        <v>165</v>
      </c>
      <c r="E232" s="1">
        <v>5.5</v>
      </c>
      <c r="F232" s="18" t="s">
        <v>364</v>
      </c>
      <c r="G232" s="36">
        <f t="shared" ref="G232:G262" si="8">H232-E232</f>
        <v>1.5999999999999996</v>
      </c>
      <c r="H232" s="36">
        <v>7.1</v>
      </c>
      <c r="I232" s="1"/>
    </row>
    <row r="233" spans="1:9" x14ac:dyDescent="0.3">
      <c r="A233" s="1" t="s">
        <v>77</v>
      </c>
      <c r="B233" s="1" t="s">
        <v>303</v>
      </c>
      <c r="C233" s="1">
        <v>160</v>
      </c>
      <c r="D233" s="1">
        <v>165</v>
      </c>
      <c r="E233" s="1">
        <v>2.5</v>
      </c>
      <c r="F233" s="18" t="s">
        <v>365</v>
      </c>
      <c r="G233" s="36">
        <f t="shared" si="8"/>
        <v>4.0999999999999996</v>
      </c>
      <c r="H233" s="36">
        <v>6.6</v>
      </c>
      <c r="I233" s="1"/>
    </row>
    <row r="234" spans="1:9" x14ac:dyDescent="0.3">
      <c r="A234" s="1" t="s">
        <v>79</v>
      </c>
      <c r="B234" s="1" t="s">
        <v>304</v>
      </c>
      <c r="C234" s="1">
        <v>160</v>
      </c>
      <c r="D234" s="1">
        <v>165</v>
      </c>
      <c r="E234" s="1">
        <v>6</v>
      </c>
      <c r="F234" s="18" t="s">
        <v>86</v>
      </c>
      <c r="G234" s="36">
        <f t="shared" si="8"/>
        <v>0</v>
      </c>
      <c r="H234" s="36">
        <v>6</v>
      </c>
      <c r="I234" s="1"/>
    </row>
    <row r="235" spans="1:9" x14ac:dyDescent="0.3">
      <c r="A235" s="1" t="s">
        <v>79</v>
      </c>
      <c r="B235" s="1" t="s">
        <v>305</v>
      </c>
      <c r="C235" s="1">
        <v>160</v>
      </c>
      <c r="D235" s="1">
        <v>165</v>
      </c>
      <c r="E235" s="1">
        <v>7</v>
      </c>
      <c r="F235" s="18" t="s">
        <v>366</v>
      </c>
      <c r="G235" s="36">
        <f t="shared" si="8"/>
        <v>3.0999999999999996</v>
      </c>
      <c r="H235" s="36">
        <v>10.1</v>
      </c>
      <c r="I235" s="1"/>
    </row>
    <row r="236" spans="1:9" x14ac:dyDescent="0.3">
      <c r="A236" s="1" t="s">
        <v>80</v>
      </c>
      <c r="B236" s="1" t="s">
        <v>485</v>
      </c>
      <c r="C236" s="1">
        <v>160</v>
      </c>
      <c r="D236" s="1">
        <v>165</v>
      </c>
      <c r="E236" s="1">
        <v>5</v>
      </c>
      <c r="F236" s="18" t="s">
        <v>367</v>
      </c>
      <c r="G236" s="36">
        <f t="shared" si="8"/>
        <v>4</v>
      </c>
      <c r="H236" s="36">
        <v>9</v>
      </c>
      <c r="I236" s="1"/>
    </row>
    <row r="237" spans="1:9" x14ac:dyDescent="0.3">
      <c r="A237" s="1" t="s">
        <v>80</v>
      </c>
      <c r="B237" s="1" t="s">
        <v>306</v>
      </c>
      <c r="C237" s="1">
        <v>160</v>
      </c>
      <c r="D237" s="1">
        <v>165</v>
      </c>
      <c r="E237" s="1">
        <v>3</v>
      </c>
      <c r="F237" s="18" t="s">
        <v>365</v>
      </c>
      <c r="G237" s="36">
        <f t="shared" si="8"/>
        <v>0.39999999999999991</v>
      </c>
      <c r="H237" s="36">
        <v>3.4</v>
      </c>
      <c r="I237" s="1"/>
    </row>
    <row r="238" spans="1:9" x14ac:dyDescent="0.3">
      <c r="A238" s="1" t="s">
        <v>81</v>
      </c>
      <c r="B238" s="1" t="s">
        <v>307</v>
      </c>
      <c r="C238" s="1">
        <v>160</v>
      </c>
      <c r="D238" s="1">
        <v>165</v>
      </c>
      <c r="E238" s="1">
        <v>5</v>
      </c>
      <c r="F238" s="18" t="s">
        <v>368</v>
      </c>
      <c r="G238" s="36">
        <f t="shared" si="8"/>
        <v>3.3000000000000007</v>
      </c>
      <c r="H238" s="36">
        <v>8.3000000000000007</v>
      </c>
      <c r="I238" s="1"/>
    </row>
    <row r="239" spans="1:9" x14ac:dyDescent="0.3">
      <c r="A239" s="1" t="s">
        <v>82</v>
      </c>
      <c r="B239" s="1" t="s">
        <v>308</v>
      </c>
      <c r="C239" s="1">
        <v>160</v>
      </c>
      <c r="D239" s="1">
        <v>165</v>
      </c>
      <c r="E239" s="1">
        <v>5</v>
      </c>
      <c r="F239" s="18" t="s">
        <v>369</v>
      </c>
      <c r="G239" s="36">
        <f t="shared" si="8"/>
        <v>3.3000000000000007</v>
      </c>
      <c r="H239" s="36">
        <v>8.3000000000000007</v>
      </c>
      <c r="I239" s="1"/>
    </row>
    <row r="240" spans="1:9" x14ac:dyDescent="0.3">
      <c r="A240" s="1" t="s">
        <v>247</v>
      </c>
      <c r="B240" s="1" t="s">
        <v>309</v>
      </c>
      <c r="C240" s="1">
        <v>160</v>
      </c>
      <c r="D240" s="1">
        <v>165</v>
      </c>
      <c r="E240" s="1">
        <v>2.5</v>
      </c>
      <c r="F240" s="18" t="s">
        <v>370</v>
      </c>
      <c r="G240" s="36">
        <f t="shared" si="8"/>
        <v>5</v>
      </c>
      <c r="H240" s="36">
        <v>7.5</v>
      </c>
      <c r="I240" s="1"/>
    </row>
    <row r="241" spans="1:10" x14ac:dyDescent="0.3">
      <c r="A241" s="1" t="s">
        <v>83</v>
      </c>
      <c r="B241" s="1" t="s">
        <v>486</v>
      </c>
      <c r="C241" s="1">
        <v>160</v>
      </c>
      <c r="D241" s="1">
        <v>165</v>
      </c>
      <c r="E241" s="1">
        <v>5</v>
      </c>
      <c r="F241" s="18" t="s">
        <v>86</v>
      </c>
      <c r="G241" s="36">
        <f t="shared" si="8"/>
        <v>0</v>
      </c>
      <c r="H241" s="36">
        <v>5</v>
      </c>
      <c r="I241" s="1"/>
    </row>
    <row r="242" spans="1:10" x14ac:dyDescent="0.3">
      <c r="A242" s="1" t="s">
        <v>248</v>
      </c>
      <c r="B242" s="1" t="s">
        <v>310</v>
      </c>
      <c r="C242" s="1">
        <v>160</v>
      </c>
      <c r="D242" s="1">
        <v>165</v>
      </c>
      <c r="E242" s="1">
        <v>5</v>
      </c>
      <c r="F242" s="18" t="s">
        <v>371</v>
      </c>
      <c r="G242" s="36">
        <f t="shared" si="8"/>
        <v>3.6999999999999993</v>
      </c>
      <c r="H242" s="36">
        <v>8.6999999999999993</v>
      </c>
      <c r="I242" s="1"/>
    </row>
    <row r="243" spans="1:10" x14ac:dyDescent="0.3">
      <c r="A243" s="1" t="s">
        <v>249</v>
      </c>
      <c r="B243" s="1" t="s">
        <v>311</v>
      </c>
      <c r="C243" s="1">
        <v>160</v>
      </c>
      <c r="D243" s="1">
        <v>165</v>
      </c>
      <c r="E243" s="1">
        <v>5</v>
      </c>
      <c r="F243" s="18" t="s">
        <v>372</v>
      </c>
      <c r="G243" s="36">
        <f t="shared" si="8"/>
        <v>2.9000000000000004</v>
      </c>
      <c r="H243" s="36">
        <v>7.9</v>
      </c>
      <c r="I243" s="1"/>
    </row>
    <row r="244" spans="1:10" x14ac:dyDescent="0.3">
      <c r="A244" s="1" t="s">
        <v>92</v>
      </c>
      <c r="B244" s="1" t="s">
        <v>312</v>
      </c>
      <c r="C244" s="1">
        <v>160</v>
      </c>
      <c r="D244" s="1">
        <v>165</v>
      </c>
      <c r="E244" s="1">
        <v>5</v>
      </c>
      <c r="F244" s="18" t="s">
        <v>373</v>
      </c>
      <c r="G244" s="36">
        <f t="shared" si="8"/>
        <v>4.9000000000000004</v>
      </c>
      <c r="H244" s="36">
        <v>9.9</v>
      </c>
      <c r="I244" s="1"/>
    </row>
    <row r="245" spans="1:10" x14ac:dyDescent="0.3">
      <c r="A245" s="1" t="s">
        <v>94</v>
      </c>
      <c r="B245" s="1" t="s">
        <v>313</v>
      </c>
      <c r="C245" s="1">
        <v>160</v>
      </c>
      <c r="D245" s="1">
        <v>165</v>
      </c>
      <c r="E245" s="1">
        <v>4</v>
      </c>
      <c r="F245" s="18" t="s">
        <v>374</v>
      </c>
      <c r="G245" s="36">
        <f t="shared" si="8"/>
        <v>7.1999999999999993</v>
      </c>
      <c r="H245" s="36">
        <v>11.2</v>
      </c>
      <c r="I245" s="1"/>
    </row>
    <row r="246" spans="1:10" x14ac:dyDescent="0.3">
      <c r="A246" s="1" t="s">
        <v>250</v>
      </c>
      <c r="B246" s="1" t="s">
        <v>314</v>
      </c>
      <c r="C246" s="1">
        <v>160</v>
      </c>
      <c r="D246" s="1">
        <v>165</v>
      </c>
      <c r="E246" s="1">
        <v>1</v>
      </c>
      <c r="F246" s="18" t="s">
        <v>375</v>
      </c>
      <c r="G246" s="36">
        <f t="shared" si="8"/>
        <v>2.9</v>
      </c>
      <c r="H246" s="36">
        <v>3.9</v>
      </c>
      <c r="I246" s="1"/>
    </row>
    <row r="247" spans="1:10" x14ac:dyDescent="0.3">
      <c r="A247" s="1" t="s">
        <v>96</v>
      </c>
      <c r="B247" s="1" t="s">
        <v>315</v>
      </c>
      <c r="C247" s="1">
        <v>160</v>
      </c>
      <c r="D247" s="1">
        <v>165</v>
      </c>
      <c r="E247" s="1">
        <v>1.5</v>
      </c>
      <c r="F247" s="18" t="s">
        <v>376</v>
      </c>
      <c r="G247" s="36">
        <f t="shared" si="8"/>
        <v>4.2</v>
      </c>
      <c r="H247" s="36">
        <v>5.7</v>
      </c>
      <c r="I247" s="1"/>
    </row>
    <row r="248" spans="1:10" x14ac:dyDescent="0.3">
      <c r="A248" s="1" t="s">
        <v>97</v>
      </c>
      <c r="B248" s="1" t="s">
        <v>316</v>
      </c>
      <c r="C248" s="1">
        <v>160</v>
      </c>
      <c r="D248" s="1">
        <v>165</v>
      </c>
      <c r="E248" s="1">
        <v>4.5</v>
      </c>
      <c r="F248" s="18" t="s">
        <v>377</v>
      </c>
      <c r="G248" s="36">
        <f t="shared" si="8"/>
        <v>4.4000000000000004</v>
      </c>
      <c r="H248" s="36">
        <v>8.9</v>
      </c>
      <c r="I248" s="1"/>
    </row>
    <row r="249" spans="1:10" x14ac:dyDescent="0.3">
      <c r="A249" s="1" t="s">
        <v>251</v>
      </c>
      <c r="B249" s="1" t="s">
        <v>317</v>
      </c>
      <c r="C249" s="1">
        <v>160</v>
      </c>
      <c r="D249" s="1">
        <v>165</v>
      </c>
      <c r="E249" s="1">
        <v>4</v>
      </c>
      <c r="F249" s="18" t="s">
        <v>378</v>
      </c>
      <c r="G249" s="36">
        <f t="shared" si="8"/>
        <v>5</v>
      </c>
      <c r="H249" s="36">
        <v>9</v>
      </c>
      <c r="I249" s="1"/>
    </row>
    <row r="250" spans="1:10" x14ac:dyDescent="0.3">
      <c r="A250" s="1" t="s">
        <v>252</v>
      </c>
      <c r="B250" s="1" t="s">
        <v>318</v>
      </c>
      <c r="C250" s="1">
        <v>160</v>
      </c>
      <c r="D250" s="1">
        <v>165</v>
      </c>
      <c r="E250" s="1">
        <v>4.5</v>
      </c>
      <c r="F250" s="18" t="s">
        <v>379</v>
      </c>
      <c r="G250" s="36">
        <f t="shared" si="8"/>
        <v>4</v>
      </c>
      <c r="H250" s="36">
        <v>8.5</v>
      </c>
      <c r="I250" s="1"/>
    </row>
    <row r="251" spans="1:10" x14ac:dyDescent="0.3">
      <c r="A251" s="1" t="s">
        <v>101</v>
      </c>
      <c r="B251" s="1" t="s">
        <v>319</v>
      </c>
      <c r="C251" s="1">
        <v>160</v>
      </c>
      <c r="D251" s="1">
        <v>165</v>
      </c>
      <c r="E251" s="1">
        <v>1.5</v>
      </c>
      <c r="F251" s="18" t="s">
        <v>380</v>
      </c>
      <c r="G251" s="36">
        <f t="shared" si="8"/>
        <v>3.7</v>
      </c>
      <c r="H251" s="36">
        <v>5.2</v>
      </c>
      <c r="I251" s="1"/>
    </row>
    <row r="252" spans="1:10" x14ac:dyDescent="0.3">
      <c r="A252" s="1" t="s">
        <v>45</v>
      </c>
      <c r="B252" s="1" t="s">
        <v>320</v>
      </c>
      <c r="C252" s="1">
        <v>160</v>
      </c>
      <c r="D252" s="1">
        <v>165</v>
      </c>
      <c r="E252" s="1">
        <v>4.5</v>
      </c>
      <c r="F252" s="18" t="s">
        <v>381</v>
      </c>
      <c r="G252" s="36">
        <f t="shared" si="8"/>
        <v>4.0999999999999996</v>
      </c>
      <c r="H252" s="36">
        <v>8.6</v>
      </c>
      <c r="I252" s="1"/>
    </row>
    <row r="253" spans="1:10" x14ac:dyDescent="0.3">
      <c r="A253" s="1" t="s">
        <v>46</v>
      </c>
      <c r="B253" s="1" t="s">
        <v>321</v>
      </c>
      <c r="C253" s="1">
        <v>160</v>
      </c>
      <c r="D253" s="1">
        <v>165</v>
      </c>
      <c r="E253" s="1">
        <v>1.5</v>
      </c>
      <c r="F253" s="18" t="s">
        <v>382</v>
      </c>
      <c r="G253" s="36">
        <f t="shared" si="8"/>
        <v>6.1</v>
      </c>
      <c r="H253" s="36">
        <v>7.6</v>
      </c>
      <c r="I253" s="1"/>
    </row>
    <row r="254" spans="1:10" x14ac:dyDescent="0.3">
      <c r="A254" s="1" t="s">
        <v>47</v>
      </c>
      <c r="B254" s="1" t="s">
        <v>322</v>
      </c>
      <c r="C254" s="1">
        <v>160</v>
      </c>
      <c r="D254" s="1">
        <v>165</v>
      </c>
      <c r="E254" s="1">
        <v>4.5</v>
      </c>
      <c r="F254" s="18" t="s">
        <v>383</v>
      </c>
      <c r="G254" s="36">
        <f t="shared" si="8"/>
        <v>5.6</v>
      </c>
      <c r="H254" s="36">
        <v>10.1</v>
      </c>
      <c r="I254" s="1"/>
    </row>
    <row r="255" spans="1:10" s="33" customFormat="1" x14ac:dyDescent="0.3">
      <c r="A255" s="41" t="s">
        <v>47</v>
      </c>
      <c r="B255" s="41" t="s">
        <v>512</v>
      </c>
      <c r="C255" s="41">
        <v>160</v>
      </c>
      <c r="D255" s="41">
        <v>165</v>
      </c>
      <c r="E255" s="42">
        <v>1</v>
      </c>
      <c r="F255" s="25" t="s">
        <v>86</v>
      </c>
      <c r="G255" s="42">
        <v>0</v>
      </c>
      <c r="H255" s="42">
        <v>1</v>
      </c>
      <c r="I255" s="41"/>
      <c r="J255" s="43"/>
    </row>
    <row r="256" spans="1:10" x14ac:dyDescent="0.3">
      <c r="A256" s="1" t="s">
        <v>48</v>
      </c>
      <c r="B256" s="1" t="s">
        <v>323</v>
      </c>
      <c r="C256" s="1">
        <v>160</v>
      </c>
      <c r="D256" s="1">
        <v>165</v>
      </c>
      <c r="E256" s="1">
        <v>3.5</v>
      </c>
      <c r="F256" s="18" t="s">
        <v>384</v>
      </c>
      <c r="G256" s="36">
        <f t="shared" si="8"/>
        <v>6</v>
      </c>
      <c r="H256" s="36">
        <v>9.5</v>
      </c>
      <c r="I256" s="1"/>
    </row>
    <row r="257" spans="1:9" x14ac:dyDescent="0.3">
      <c r="A257" s="1" t="s">
        <v>49</v>
      </c>
      <c r="B257" s="1" t="s">
        <v>324</v>
      </c>
      <c r="C257" s="1">
        <v>160</v>
      </c>
      <c r="D257" s="1">
        <v>165</v>
      </c>
      <c r="E257" s="1">
        <v>2</v>
      </c>
      <c r="F257" s="18" t="s">
        <v>385</v>
      </c>
      <c r="G257" s="36">
        <f t="shared" si="8"/>
        <v>4.0999999999999996</v>
      </c>
      <c r="H257" s="36">
        <v>6.1</v>
      </c>
      <c r="I257" s="1"/>
    </row>
    <row r="258" spans="1:9" x14ac:dyDescent="0.3">
      <c r="A258" s="1" t="s">
        <v>50</v>
      </c>
      <c r="B258" s="1" t="s">
        <v>325</v>
      </c>
      <c r="C258" s="1">
        <v>160</v>
      </c>
      <c r="D258" s="1">
        <v>165</v>
      </c>
      <c r="E258" s="1">
        <v>1.5</v>
      </c>
      <c r="F258" s="18" t="s">
        <v>386</v>
      </c>
      <c r="G258" s="36">
        <f t="shared" si="8"/>
        <v>4.5</v>
      </c>
      <c r="H258" s="36">
        <v>6</v>
      </c>
      <c r="I258" s="1"/>
    </row>
    <row r="259" spans="1:9" x14ac:dyDescent="0.3">
      <c r="A259" s="1" t="s">
        <v>115</v>
      </c>
      <c r="B259" s="1" t="s">
        <v>326</v>
      </c>
      <c r="C259" s="1">
        <v>160</v>
      </c>
      <c r="D259" s="1">
        <v>165</v>
      </c>
      <c r="E259" s="1">
        <v>3</v>
      </c>
      <c r="F259" s="18" t="s">
        <v>387</v>
      </c>
      <c r="G259" s="36">
        <f t="shared" si="8"/>
        <v>2.0999999999999996</v>
      </c>
      <c r="H259" s="36">
        <v>5.0999999999999996</v>
      </c>
      <c r="I259" s="1"/>
    </row>
    <row r="260" spans="1:9" x14ac:dyDescent="0.3">
      <c r="A260" s="1" t="s">
        <v>115</v>
      </c>
      <c r="B260" s="1" t="s">
        <v>329</v>
      </c>
      <c r="C260" s="1">
        <v>160</v>
      </c>
      <c r="D260" s="1">
        <v>165</v>
      </c>
      <c r="E260" s="1">
        <v>2</v>
      </c>
      <c r="F260" s="18" t="s">
        <v>388</v>
      </c>
      <c r="G260" s="36">
        <f t="shared" si="8"/>
        <v>3.0999999999999996</v>
      </c>
      <c r="H260" s="36">
        <v>5.0999999999999996</v>
      </c>
      <c r="I260" s="1"/>
    </row>
    <row r="261" spans="1:9" x14ac:dyDescent="0.3">
      <c r="A261" s="1" t="s">
        <v>253</v>
      </c>
      <c r="B261" s="1" t="s">
        <v>327</v>
      </c>
      <c r="C261" s="1">
        <v>160</v>
      </c>
      <c r="D261" s="1">
        <v>165</v>
      </c>
      <c r="E261" s="1">
        <v>2.5</v>
      </c>
      <c r="F261" s="18" t="s">
        <v>389</v>
      </c>
      <c r="G261" s="36">
        <f t="shared" si="8"/>
        <v>3.5999999999999996</v>
      </c>
      <c r="H261" s="36">
        <v>6.1</v>
      </c>
      <c r="I261" s="1"/>
    </row>
    <row r="262" spans="1:9" ht="15" thickBot="1" x14ac:dyDescent="0.35">
      <c r="A262" s="45" t="s">
        <v>107</v>
      </c>
      <c r="B262" s="45" t="s">
        <v>328</v>
      </c>
      <c r="C262" s="45">
        <v>160</v>
      </c>
      <c r="D262" s="45">
        <v>165</v>
      </c>
      <c r="E262" s="45">
        <v>1.5</v>
      </c>
      <c r="F262" s="46" t="s">
        <v>390</v>
      </c>
      <c r="G262" s="50">
        <f t="shared" si="8"/>
        <v>1.5</v>
      </c>
      <c r="H262" s="50">
        <v>3</v>
      </c>
      <c r="I262" s="1"/>
    </row>
    <row r="263" spans="1:9" ht="21.6" thickBot="1" x14ac:dyDescent="0.35">
      <c r="A263" s="57" t="s">
        <v>515</v>
      </c>
      <c r="B263" s="58"/>
      <c r="C263" s="58"/>
      <c r="D263" s="58"/>
      <c r="E263" s="58"/>
      <c r="F263" s="58"/>
      <c r="G263" s="59"/>
      <c r="H263" s="51">
        <f>SUM(H192:H262)</f>
        <v>244.99999999999997</v>
      </c>
      <c r="I263" s="49"/>
    </row>
    <row r="264" spans="1:9" s="89" customFormat="1" x14ac:dyDescent="0.3">
      <c r="F264" s="104"/>
    </row>
    <row r="265" spans="1:9" s="89" customFormat="1" x14ac:dyDescent="0.3">
      <c r="F265" s="104"/>
    </row>
    <row r="266" spans="1:9" s="89" customFormat="1" hidden="1" x14ac:dyDescent="0.3"/>
    <row r="267" spans="1:9" s="89" customFormat="1" hidden="1" x14ac:dyDescent="0.3"/>
    <row r="268" spans="1:9" s="89" customFormat="1" hidden="1" x14ac:dyDescent="0.3"/>
    <row r="269" spans="1:9" s="89" customFormat="1" hidden="1" x14ac:dyDescent="0.3"/>
    <row r="270" spans="1:9" s="89" customFormat="1" hidden="1" x14ac:dyDescent="0.3"/>
    <row r="271" spans="1:9" hidden="1" x14ac:dyDescent="0.3"/>
    <row r="272" spans="1:9" hidden="1" x14ac:dyDescent="0.3">
      <c r="H272" s="40"/>
    </row>
  </sheetData>
  <mergeCells count="10">
    <mergeCell ref="A263:G263"/>
    <mergeCell ref="A96:I96"/>
    <mergeCell ref="A3:I3"/>
    <mergeCell ref="A1:I1"/>
    <mergeCell ref="A142:I142"/>
    <mergeCell ref="A190:I190"/>
    <mergeCell ref="A138:G138"/>
    <mergeCell ref="A186:G186"/>
    <mergeCell ref="A144:I144"/>
    <mergeCell ref="A173:I173"/>
  </mergeCells>
  <printOptions horizontalCentered="1"/>
  <pageMargins left="0" right="0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M218"/>
  <sheetViews>
    <sheetView tabSelected="1" workbookViewId="0">
      <selection activeCell="E5" sqref="E5"/>
    </sheetView>
  </sheetViews>
  <sheetFormatPr defaultColWidth="0" defaultRowHeight="14.4" zeroHeight="1" x14ac:dyDescent="0.3"/>
  <cols>
    <col min="1" max="2" width="8.44140625" style="13" bestFit="1" customWidth="1"/>
    <col min="3" max="3" width="9.5546875" style="13" customWidth="1"/>
    <col min="4" max="4" width="14.88671875" style="13" bestFit="1" customWidth="1"/>
    <col min="5" max="5" width="14.33203125" style="13" bestFit="1" customWidth="1"/>
    <col min="6" max="6" width="11" style="13" bestFit="1" customWidth="1"/>
    <col min="7" max="7" width="15" style="13" bestFit="1" customWidth="1"/>
    <col min="8" max="8" width="15.44140625" style="13" bestFit="1" customWidth="1"/>
    <col min="9" max="9" width="27.6640625" style="13" bestFit="1" customWidth="1"/>
    <col min="10" max="13" width="0" style="13" hidden="1"/>
    <col min="14" max="16384" width="9.109375" style="13" hidden="1"/>
  </cols>
  <sheetData>
    <row r="1" spans="1:9" ht="21" x14ac:dyDescent="0.4">
      <c r="A1" s="73" t="s">
        <v>402</v>
      </c>
      <c r="B1" s="73"/>
      <c r="C1" s="73"/>
      <c r="D1" s="73"/>
      <c r="E1" s="73"/>
      <c r="F1" s="73"/>
      <c r="G1" s="73"/>
      <c r="H1" s="73"/>
      <c r="I1" s="73"/>
    </row>
    <row r="2" spans="1:9" s="89" customFormat="1" x14ac:dyDescent="0.3"/>
    <row r="3" spans="1:9" ht="18" x14ac:dyDescent="0.3">
      <c r="A3" s="61" t="s">
        <v>408</v>
      </c>
      <c r="B3" s="61"/>
      <c r="C3" s="61"/>
      <c r="D3" s="61"/>
      <c r="E3" s="61"/>
      <c r="F3" s="61"/>
      <c r="G3" s="61"/>
      <c r="H3" s="61"/>
      <c r="I3" s="61"/>
    </row>
    <row r="4" spans="1:9" ht="52.5" customHeight="1" x14ac:dyDescent="0.3">
      <c r="A4" s="3" t="s">
        <v>2</v>
      </c>
      <c r="B4" s="3" t="s">
        <v>3</v>
      </c>
      <c r="C4" s="3" t="s">
        <v>500</v>
      </c>
      <c r="D4" s="3" t="s">
        <v>66</v>
      </c>
      <c r="E4" s="3" t="s">
        <v>403</v>
      </c>
      <c r="F4" s="3" t="s">
        <v>67</v>
      </c>
      <c r="G4" s="3" t="s">
        <v>404</v>
      </c>
      <c r="H4" s="5" t="s">
        <v>405</v>
      </c>
      <c r="I4" s="5" t="s">
        <v>394</v>
      </c>
    </row>
    <row r="5" spans="1:9" x14ac:dyDescent="0.3">
      <c r="A5" s="1" t="s">
        <v>0</v>
      </c>
      <c r="B5" s="1" t="s">
        <v>1</v>
      </c>
      <c r="C5" s="1">
        <v>200</v>
      </c>
      <c r="D5" s="1">
        <v>182</v>
      </c>
      <c r="E5" s="1">
        <v>35.5</v>
      </c>
      <c r="F5" s="1" t="s">
        <v>86</v>
      </c>
      <c r="G5" s="1">
        <v>0</v>
      </c>
      <c r="H5" s="1">
        <f>E5+G5</f>
        <v>35.5</v>
      </c>
      <c r="I5" s="1"/>
    </row>
    <row r="6" spans="1:9" x14ac:dyDescent="0.3">
      <c r="A6" s="1" t="s">
        <v>1</v>
      </c>
      <c r="B6" s="1" t="s">
        <v>4</v>
      </c>
      <c r="C6" s="1">
        <v>200</v>
      </c>
      <c r="D6" s="1">
        <v>182</v>
      </c>
      <c r="E6" s="1">
        <v>40</v>
      </c>
      <c r="F6" s="1" t="s">
        <v>86</v>
      </c>
      <c r="G6" s="1">
        <v>0</v>
      </c>
      <c r="H6" s="1">
        <f t="shared" ref="H6:H67" si="0">E6+G6</f>
        <v>40</v>
      </c>
      <c r="I6" s="1"/>
    </row>
    <row r="7" spans="1:9" x14ac:dyDescent="0.3">
      <c r="A7" s="1" t="s">
        <v>4</v>
      </c>
      <c r="B7" s="1" t="s">
        <v>5</v>
      </c>
      <c r="C7" s="1">
        <v>200</v>
      </c>
      <c r="D7" s="1">
        <v>182</v>
      </c>
      <c r="E7" s="1">
        <v>23.5</v>
      </c>
      <c r="F7" s="1" t="s">
        <v>86</v>
      </c>
      <c r="G7" s="1">
        <v>0</v>
      </c>
      <c r="H7" s="1">
        <f t="shared" si="0"/>
        <v>23.5</v>
      </c>
      <c r="I7" s="1"/>
    </row>
    <row r="8" spans="1:9" x14ac:dyDescent="0.3">
      <c r="A8" s="1" t="s">
        <v>5</v>
      </c>
      <c r="B8" s="1" t="s">
        <v>6</v>
      </c>
      <c r="C8" s="1">
        <v>200</v>
      </c>
      <c r="D8" s="1">
        <v>182</v>
      </c>
      <c r="E8" s="1">
        <v>33.5</v>
      </c>
      <c r="F8" s="1" t="s">
        <v>86</v>
      </c>
      <c r="G8" s="1">
        <v>0</v>
      </c>
      <c r="H8" s="1">
        <f t="shared" si="0"/>
        <v>33.5</v>
      </c>
      <c r="I8" s="1"/>
    </row>
    <row r="9" spans="1:9" x14ac:dyDescent="0.3">
      <c r="A9" s="1" t="s">
        <v>6</v>
      </c>
      <c r="B9" s="1" t="s">
        <v>7</v>
      </c>
      <c r="C9" s="1">
        <v>200</v>
      </c>
      <c r="D9" s="1">
        <v>182</v>
      </c>
      <c r="E9" s="1">
        <v>30.5</v>
      </c>
      <c r="F9" s="1" t="s">
        <v>86</v>
      </c>
      <c r="G9" s="1">
        <v>0</v>
      </c>
      <c r="H9" s="1">
        <f t="shared" si="0"/>
        <v>30.5</v>
      </c>
      <c r="I9" s="1"/>
    </row>
    <row r="10" spans="1:9" x14ac:dyDescent="0.3">
      <c r="A10" s="1" t="s">
        <v>7</v>
      </c>
      <c r="B10" s="1" t="s">
        <v>8</v>
      </c>
      <c r="C10" s="1">
        <v>200</v>
      </c>
      <c r="D10" s="1">
        <v>182</v>
      </c>
      <c r="E10" s="1">
        <v>54</v>
      </c>
      <c r="F10" s="1" t="s">
        <v>86</v>
      </c>
      <c r="G10" s="1">
        <v>0</v>
      </c>
      <c r="H10" s="1">
        <f t="shared" si="0"/>
        <v>54</v>
      </c>
      <c r="I10" s="1"/>
    </row>
    <row r="11" spans="1:9" x14ac:dyDescent="0.3">
      <c r="A11" s="1" t="s">
        <v>8</v>
      </c>
      <c r="B11" s="1" t="s">
        <v>9</v>
      </c>
      <c r="C11" s="1">
        <v>200</v>
      </c>
      <c r="D11" s="1">
        <v>182</v>
      </c>
      <c r="E11" s="1">
        <v>14.5</v>
      </c>
      <c r="F11" s="1" t="s">
        <v>86</v>
      </c>
      <c r="G11" s="1">
        <v>0</v>
      </c>
      <c r="H11" s="1">
        <f t="shared" si="0"/>
        <v>14.5</v>
      </c>
      <c r="I11" s="1"/>
    </row>
    <row r="12" spans="1:9" x14ac:dyDescent="0.3">
      <c r="A12" s="1" t="s">
        <v>9</v>
      </c>
      <c r="B12" s="1" t="s">
        <v>10</v>
      </c>
      <c r="C12" s="1">
        <v>200</v>
      </c>
      <c r="D12" s="1">
        <v>182</v>
      </c>
      <c r="E12" s="1">
        <v>32.5</v>
      </c>
      <c r="F12" s="1" t="s">
        <v>86</v>
      </c>
      <c r="G12" s="1">
        <v>0</v>
      </c>
      <c r="H12" s="1">
        <f t="shared" si="0"/>
        <v>32.5</v>
      </c>
      <c r="I12" s="1"/>
    </row>
    <row r="13" spans="1:9" x14ac:dyDescent="0.3">
      <c r="A13" s="1" t="s">
        <v>10</v>
      </c>
      <c r="B13" s="1" t="s">
        <v>11</v>
      </c>
      <c r="C13" s="1">
        <v>200</v>
      </c>
      <c r="D13" s="1">
        <v>182</v>
      </c>
      <c r="E13" s="1">
        <v>15</v>
      </c>
      <c r="F13" s="1" t="s">
        <v>86</v>
      </c>
      <c r="G13" s="1">
        <v>0</v>
      </c>
      <c r="H13" s="1">
        <f t="shared" si="0"/>
        <v>15</v>
      </c>
      <c r="I13" s="1"/>
    </row>
    <row r="14" spans="1:9" x14ac:dyDescent="0.3">
      <c r="A14" s="1" t="s">
        <v>11</v>
      </c>
      <c r="B14" s="1" t="s">
        <v>12</v>
      </c>
      <c r="C14" s="1">
        <v>200</v>
      </c>
      <c r="D14" s="1">
        <v>182</v>
      </c>
      <c r="E14" s="1">
        <v>15.5</v>
      </c>
      <c r="F14" s="1" t="s">
        <v>86</v>
      </c>
      <c r="G14" s="1">
        <v>0</v>
      </c>
      <c r="H14" s="1">
        <f t="shared" si="0"/>
        <v>15.5</v>
      </c>
      <c r="I14" s="1"/>
    </row>
    <row r="15" spans="1:9" x14ac:dyDescent="0.3">
      <c r="A15" s="1" t="s">
        <v>12</v>
      </c>
      <c r="B15" s="1" t="s">
        <v>13</v>
      </c>
      <c r="C15" s="1">
        <v>200</v>
      </c>
      <c r="D15" s="1">
        <v>182</v>
      </c>
      <c r="E15" s="1">
        <v>5.5</v>
      </c>
      <c r="F15" s="1" t="s">
        <v>86</v>
      </c>
      <c r="G15" s="1">
        <v>0</v>
      </c>
      <c r="H15" s="1">
        <f t="shared" si="0"/>
        <v>5.5</v>
      </c>
      <c r="I15" s="1"/>
    </row>
    <row r="16" spans="1:9" x14ac:dyDescent="0.3">
      <c r="A16" s="1" t="s">
        <v>13</v>
      </c>
      <c r="B16" s="1" t="s">
        <v>14</v>
      </c>
      <c r="C16" s="1">
        <v>200</v>
      </c>
      <c r="D16" s="1">
        <v>182</v>
      </c>
      <c r="E16" s="1">
        <v>31.5</v>
      </c>
      <c r="F16" s="1" t="s">
        <v>86</v>
      </c>
      <c r="G16" s="1">
        <v>0</v>
      </c>
      <c r="H16" s="1">
        <f t="shared" si="0"/>
        <v>31.5</v>
      </c>
      <c r="I16" s="1"/>
    </row>
    <row r="17" spans="1:9" x14ac:dyDescent="0.3">
      <c r="A17" s="1" t="s">
        <v>14</v>
      </c>
      <c r="B17" s="1" t="s">
        <v>15</v>
      </c>
      <c r="C17" s="1">
        <v>200</v>
      </c>
      <c r="D17" s="1">
        <v>182</v>
      </c>
      <c r="E17" s="1">
        <v>8.5</v>
      </c>
      <c r="F17" s="1" t="s">
        <v>86</v>
      </c>
      <c r="G17" s="1">
        <v>0</v>
      </c>
      <c r="H17" s="1">
        <f t="shared" si="0"/>
        <v>8.5</v>
      </c>
      <c r="I17" s="1"/>
    </row>
    <row r="18" spans="1:9" ht="28.8" x14ac:dyDescent="0.3">
      <c r="A18" s="11" t="s">
        <v>15</v>
      </c>
      <c r="B18" s="11" t="s">
        <v>16</v>
      </c>
      <c r="C18" s="1">
        <v>200</v>
      </c>
      <c r="D18" s="14" t="s">
        <v>401</v>
      </c>
      <c r="E18" s="11">
        <v>33.5</v>
      </c>
      <c r="F18" s="11" t="s">
        <v>86</v>
      </c>
      <c r="G18" s="1">
        <v>0</v>
      </c>
      <c r="H18" s="1">
        <f t="shared" si="0"/>
        <v>33.5</v>
      </c>
      <c r="I18" s="1" t="s">
        <v>400</v>
      </c>
    </row>
    <row r="19" spans="1:9" x14ac:dyDescent="0.3">
      <c r="A19" s="1" t="s">
        <v>16</v>
      </c>
      <c r="B19" s="1" t="s">
        <v>17</v>
      </c>
      <c r="C19" s="1">
        <v>200</v>
      </c>
      <c r="D19" s="1" t="s">
        <v>105</v>
      </c>
      <c r="E19" s="1">
        <v>18</v>
      </c>
      <c r="F19" s="1" t="s">
        <v>86</v>
      </c>
      <c r="G19" s="1">
        <v>0</v>
      </c>
      <c r="H19" s="1">
        <f t="shared" si="0"/>
        <v>18</v>
      </c>
      <c r="I19" s="1"/>
    </row>
    <row r="20" spans="1:9" x14ac:dyDescent="0.3">
      <c r="A20" s="1" t="s">
        <v>17</v>
      </c>
      <c r="B20" s="1" t="s">
        <v>18</v>
      </c>
      <c r="C20" s="1">
        <v>200</v>
      </c>
      <c r="D20" s="1" t="s">
        <v>105</v>
      </c>
      <c r="E20" s="1">
        <v>7.5</v>
      </c>
      <c r="F20" s="1" t="s">
        <v>86</v>
      </c>
      <c r="G20" s="1">
        <v>0</v>
      </c>
      <c r="H20" s="1">
        <f t="shared" si="0"/>
        <v>7.5</v>
      </c>
      <c r="I20" s="1"/>
    </row>
    <row r="21" spans="1:9" x14ac:dyDescent="0.3">
      <c r="A21" s="1" t="s">
        <v>18</v>
      </c>
      <c r="B21" s="1" t="s">
        <v>19</v>
      </c>
      <c r="C21" s="1">
        <v>200</v>
      </c>
      <c r="D21" s="1" t="s">
        <v>105</v>
      </c>
      <c r="E21" s="1">
        <v>40</v>
      </c>
      <c r="F21" s="1" t="s">
        <v>86</v>
      </c>
      <c r="G21" s="1">
        <v>0</v>
      </c>
      <c r="H21" s="1">
        <f t="shared" si="0"/>
        <v>40</v>
      </c>
      <c r="I21" s="1"/>
    </row>
    <row r="22" spans="1:9" x14ac:dyDescent="0.3">
      <c r="A22" s="1" t="s">
        <v>19</v>
      </c>
      <c r="B22" s="1" t="s">
        <v>20</v>
      </c>
      <c r="C22" s="1">
        <v>200</v>
      </c>
      <c r="D22" s="1" t="s">
        <v>105</v>
      </c>
      <c r="E22" s="1">
        <v>8.5</v>
      </c>
      <c r="F22" s="1" t="s">
        <v>86</v>
      </c>
      <c r="G22" s="1">
        <v>0</v>
      </c>
      <c r="H22" s="1">
        <f t="shared" si="0"/>
        <v>8.5</v>
      </c>
      <c r="I22" s="1"/>
    </row>
    <row r="23" spans="1:9" x14ac:dyDescent="0.3">
      <c r="A23" s="1" t="s">
        <v>20</v>
      </c>
      <c r="B23" s="1" t="s">
        <v>21</v>
      </c>
      <c r="C23" s="1">
        <v>200</v>
      </c>
      <c r="D23" s="1" t="s">
        <v>105</v>
      </c>
      <c r="E23" s="1">
        <v>29.5</v>
      </c>
      <c r="F23" s="1" t="s">
        <v>86</v>
      </c>
      <c r="G23" s="1">
        <v>0</v>
      </c>
      <c r="H23" s="1">
        <f t="shared" si="0"/>
        <v>29.5</v>
      </c>
      <c r="I23" s="1"/>
    </row>
    <row r="24" spans="1:9" x14ac:dyDescent="0.3">
      <c r="A24" s="1" t="s">
        <v>21</v>
      </c>
      <c r="B24" s="1" t="s">
        <v>22</v>
      </c>
      <c r="C24" s="1">
        <v>200</v>
      </c>
      <c r="D24" s="1" t="s">
        <v>105</v>
      </c>
      <c r="E24" s="1">
        <v>28</v>
      </c>
      <c r="F24" s="1" t="s">
        <v>86</v>
      </c>
      <c r="G24" s="1">
        <v>0</v>
      </c>
      <c r="H24" s="1">
        <f t="shared" si="0"/>
        <v>28</v>
      </c>
      <c r="I24" s="1"/>
    </row>
    <row r="25" spans="1:9" x14ac:dyDescent="0.3">
      <c r="A25" s="1" t="s">
        <v>22</v>
      </c>
      <c r="B25" s="1" t="s">
        <v>23</v>
      </c>
      <c r="C25" s="1">
        <v>200</v>
      </c>
      <c r="D25" s="1" t="s">
        <v>105</v>
      </c>
      <c r="E25" s="1">
        <v>18.5</v>
      </c>
      <c r="F25" s="1" t="s">
        <v>86</v>
      </c>
      <c r="G25" s="1">
        <v>0</v>
      </c>
      <c r="H25" s="1">
        <f t="shared" si="0"/>
        <v>18.5</v>
      </c>
      <c r="I25" s="1"/>
    </row>
    <row r="26" spans="1:9" x14ac:dyDescent="0.3">
      <c r="A26" s="1" t="s">
        <v>23</v>
      </c>
      <c r="B26" s="1" t="s">
        <v>24</v>
      </c>
      <c r="C26" s="1">
        <v>200</v>
      </c>
      <c r="D26" s="1" t="s">
        <v>105</v>
      </c>
      <c r="E26" s="1">
        <v>23</v>
      </c>
      <c r="F26" s="1" t="s">
        <v>86</v>
      </c>
      <c r="G26" s="1">
        <v>0</v>
      </c>
      <c r="H26" s="1">
        <f t="shared" si="0"/>
        <v>23</v>
      </c>
      <c r="I26" s="1"/>
    </row>
    <row r="27" spans="1:9" x14ac:dyDescent="0.3">
      <c r="A27" s="1" t="s">
        <v>24</v>
      </c>
      <c r="B27" s="1" t="s">
        <v>25</v>
      </c>
      <c r="C27" s="1">
        <v>200</v>
      </c>
      <c r="D27" s="1" t="s">
        <v>105</v>
      </c>
      <c r="E27" s="1">
        <v>15.5</v>
      </c>
      <c r="F27" s="1" t="s">
        <v>86</v>
      </c>
      <c r="G27" s="1">
        <v>0</v>
      </c>
      <c r="H27" s="1">
        <f t="shared" si="0"/>
        <v>15.5</v>
      </c>
      <c r="I27" s="1"/>
    </row>
    <row r="28" spans="1:9" x14ac:dyDescent="0.3">
      <c r="A28" s="1" t="s">
        <v>25</v>
      </c>
      <c r="B28" s="1" t="s">
        <v>26</v>
      </c>
      <c r="C28" s="1">
        <v>200</v>
      </c>
      <c r="D28" s="1" t="s">
        <v>105</v>
      </c>
      <c r="E28" s="1">
        <v>16.5</v>
      </c>
      <c r="F28" s="1" t="s">
        <v>86</v>
      </c>
      <c r="G28" s="1">
        <v>0</v>
      </c>
      <c r="H28" s="1">
        <f t="shared" si="0"/>
        <v>16.5</v>
      </c>
      <c r="I28" s="1"/>
    </row>
    <row r="29" spans="1:9" x14ac:dyDescent="0.3">
      <c r="A29" s="1" t="s">
        <v>26</v>
      </c>
      <c r="B29" s="1" t="s">
        <v>27</v>
      </c>
      <c r="C29" s="1">
        <v>200</v>
      </c>
      <c r="D29" s="1" t="s">
        <v>105</v>
      </c>
      <c r="E29" s="1">
        <v>19.5</v>
      </c>
      <c r="F29" s="1" t="s">
        <v>86</v>
      </c>
      <c r="G29" s="1">
        <v>0</v>
      </c>
      <c r="H29" s="1">
        <f t="shared" si="0"/>
        <v>19.5</v>
      </c>
      <c r="I29" s="1"/>
    </row>
    <row r="30" spans="1:9" x14ac:dyDescent="0.3">
      <c r="A30" s="1" t="s">
        <v>27</v>
      </c>
      <c r="B30" s="1" t="s">
        <v>28</v>
      </c>
      <c r="C30" s="1">
        <v>200</v>
      </c>
      <c r="D30" s="1" t="s">
        <v>105</v>
      </c>
      <c r="E30" s="1">
        <v>5</v>
      </c>
      <c r="F30" s="1" t="s">
        <v>86</v>
      </c>
      <c r="G30" s="1">
        <v>0</v>
      </c>
      <c r="H30" s="1">
        <f t="shared" si="0"/>
        <v>5</v>
      </c>
      <c r="I30" s="1"/>
    </row>
    <row r="31" spans="1:9" x14ac:dyDescent="0.3">
      <c r="A31" s="1" t="s">
        <v>28</v>
      </c>
      <c r="B31" s="1" t="s">
        <v>29</v>
      </c>
      <c r="C31" s="1">
        <v>200</v>
      </c>
      <c r="D31" s="1" t="s">
        <v>105</v>
      </c>
      <c r="E31" s="1">
        <v>42.5</v>
      </c>
      <c r="F31" s="1" t="s">
        <v>86</v>
      </c>
      <c r="G31" s="1">
        <v>0</v>
      </c>
      <c r="H31" s="1">
        <f t="shared" si="0"/>
        <v>42.5</v>
      </c>
      <c r="I31" s="1"/>
    </row>
    <row r="32" spans="1:9" x14ac:dyDescent="0.3">
      <c r="A32" s="1" t="s">
        <v>29</v>
      </c>
      <c r="B32" s="1" t="s">
        <v>30</v>
      </c>
      <c r="C32" s="1">
        <v>200</v>
      </c>
      <c r="D32" s="1" t="s">
        <v>105</v>
      </c>
      <c r="E32" s="1">
        <v>20</v>
      </c>
      <c r="F32" s="1" t="s">
        <v>86</v>
      </c>
      <c r="G32" s="1">
        <v>0</v>
      </c>
      <c r="H32" s="1">
        <f t="shared" si="0"/>
        <v>20</v>
      </c>
      <c r="I32" s="1"/>
    </row>
    <row r="33" spans="1:9" x14ac:dyDescent="0.3">
      <c r="A33" s="1" t="s">
        <v>30</v>
      </c>
      <c r="B33" s="1" t="s">
        <v>31</v>
      </c>
      <c r="C33" s="1">
        <v>200</v>
      </c>
      <c r="D33" s="1" t="s">
        <v>105</v>
      </c>
      <c r="E33" s="1">
        <v>27</v>
      </c>
      <c r="F33" s="1" t="s">
        <v>86</v>
      </c>
      <c r="G33" s="1">
        <v>0</v>
      </c>
      <c r="H33" s="1">
        <f t="shared" si="0"/>
        <v>27</v>
      </c>
      <c r="I33" s="1"/>
    </row>
    <row r="34" spans="1:9" x14ac:dyDescent="0.3">
      <c r="A34" s="1" t="s">
        <v>31</v>
      </c>
      <c r="B34" s="1" t="s">
        <v>32</v>
      </c>
      <c r="C34" s="1">
        <v>200</v>
      </c>
      <c r="D34" s="1" t="s">
        <v>105</v>
      </c>
      <c r="E34" s="1">
        <v>10.5</v>
      </c>
      <c r="F34" s="1" t="s">
        <v>86</v>
      </c>
      <c r="G34" s="1">
        <v>0</v>
      </c>
      <c r="H34" s="1">
        <f t="shared" si="0"/>
        <v>10.5</v>
      </c>
      <c r="I34" s="1"/>
    </row>
    <row r="35" spans="1:9" x14ac:dyDescent="0.3">
      <c r="A35" s="1" t="s">
        <v>32</v>
      </c>
      <c r="B35" s="1" t="s">
        <v>33</v>
      </c>
      <c r="C35" s="1">
        <v>200</v>
      </c>
      <c r="D35" s="1" t="s">
        <v>105</v>
      </c>
      <c r="E35" s="1">
        <v>34.5</v>
      </c>
      <c r="F35" s="1" t="s">
        <v>86</v>
      </c>
      <c r="G35" s="1">
        <v>0</v>
      </c>
      <c r="H35" s="1">
        <f t="shared" si="0"/>
        <v>34.5</v>
      </c>
      <c r="I35" s="1"/>
    </row>
    <row r="36" spans="1:9" x14ac:dyDescent="0.3">
      <c r="A36" s="1" t="s">
        <v>33</v>
      </c>
      <c r="B36" s="1" t="s">
        <v>34</v>
      </c>
      <c r="C36" s="1">
        <v>200</v>
      </c>
      <c r="D36" s="1" t="s">
        <v>105</v>
      </c>
      <c r="E36" s="1">
        <v>34</v>
      </c>
      <c r="F36" s="1" t="s">
        <v>86</v>
      </c>
      <c r="G36" s="1">
        <v>0</v>
      </c>
      <c r="H36" s="1">
        <f t="shared" si="0"/>
        <v>34</v>
      </c>
      <c r="I36" s="1"/>
    </row>
    <row r="37" spans="1:9" x14ac:dyDescent="0.3">
      <c r="A37" s="1" t="s">
        <v>34</v>
      </c>
      <c r="B37" s="1" t="s">
        <v>35</v>
      </c>
      <c r="C37" s="1">
        <v>200</v>
      </c>
      <c r="D37" s="1" t="s">
        <v>105</v>
      </c>
      <c r="E37" s="1">
        <v>5.5</v>
      </c>
      <c r="F37" s="1" t="s">
        <v>86</v>
      </c>
      <c r="G37" s="1">
        <v>0</v>
      </c>
      <c r="H37" s="1">
        <f t="shared" si="0"/>
        <v>5.5</v>
      </c>
      <c r="I37" s="1"/>
    </row>
    <row r="38" spans="1:9" x14ac:dyDescent="0.3">
      <c r="A38" s="1" t="s">
        <v>35</v>
      </c>
      <c r="B38" s="1" t="s">
        <v>36</v>
      </c>
      <c r="C38" s="1">
        <v>200</v>
      </c>
      <c r="D38" s="1" t="s">
        <v>105</v>
      </c>
      <c r="E38" s="1">
        <v>25</v>
      </c>
      <c r="F38" s="1" t="s">
        <v>86</v>
      </c>
      <c r="G38" s="1">
        <v>0</v>
      </c>
      <c r="H38" s="1">
        <f t="shared" si="0"/>
        <v>25</v>
      </c>
      <c r="I38" s="1"/>
    </row>
    <row r="39" spans="1:9" x14ac:dyDescent="0.3">
      <c r="A39" s="1"/>
      <c r="B39" s="1"/>
      <c r="C39" s="1"/>
      <c r="D39" s="1"/>
      <c r="E39" s="1"/>
      <c r="F39" s="1" t="s">
        <v>86</v>
      </c>
      <c r="G39" s="1">
        <v>0</v>
      </c>
      <c r="H39" s="1"/>
      <c r="I39" s="1"/>
    </row>
    <row r="40" spans="1:9" x14ac:dyDescent="0.3">
      <c r="A40" s="1" t="s">
        <v>34</v>
      </c>
      <c r="B40" s="1" t="s">
        <v>37</v>
      </c>
      <c r="C40" s="1">
        <v>200</v>
      </c>
      <c r="D40" s="1" t="s">
        <v>105</v>
      </c>
      <c r="E40" s="1">
        <v>7.5</v>
      </c>
      <c r="F40" s="1" t="s">
        <v>86</v>
      </c>
      <c r="G40" s="1">
        <v>0</v>
      </c>
      <c r="H40" s="1">
        <f t="shared" si="0"/>
        <v>7.5</v>
      </c>
      <c r="I40" s="1"/>
    </row>
    <row r="41" spans="1:9" x14ac:dyDescent="0.3">
      <c r="A41" s="1" t="s">
        <v>37</v>
      </c>
      <c r="B41" s="1" t="s">
        <v>38</v>
      </c>
      <c r="C41" s="1">
        <v>200</v>
      </c>
      <c r="D41" s="1" t="s">
        <v>105</v>
      </c>
      <c r="E41" s="1">
        <v>34.5</v>
      </c>
      <c r="F41" s="1" t="s">
        <v>86</v>
      </c>
      <c r="G41" s="1">
        <v>0</v>
      </c>
      <c r="H41" s="1">
        <f t="shared" si="0"/>
        <v>34.5</v>
      </c>
      <c r="I41" s="1"/>
    </row>
    <row r="42" spans="1:9" x14ac:dyDescent="0.3">
      <c r="A42" s="1" t="s">
        <v>38</v>
      </c>
      <c r="B42" s="1" t="s">
        <v>39</v>
      </c>
      <c r="C42" s="1">
        <v>200</v>
      </c>
      <c r="D42" s="1" t="s">
        <v>105</v>
      </c>
      <c r="E42" s="1">
        <v>22</v>
      </c>
      <c r="F42" s="1" t="s">
        <v>86</v>
      </c>
      <c r="G42" s="1">
        <v>0</v>
      </c>
      <c r="H42" s="1">
        <f t="shared" si="0"/>
        <v>22</v>
      </c>
      <c r="I42" s="1"/>
    </row>
    <row r="43" spans="1:9" x14ac:dyDescent="0.3">
      <c r="A43" s="11" t="s">
        <v>38</v>
      </c>
      <c r="B43" s="11" t="s">
        <v>501</v>
      </c>
      <c r="C43" s="11">
        <v>200</v>
      </c>
      <c r="D43" s="11" t="s">
        <v>105</v>
      </c>
      <c r="E43" s="11">
        <v>21</v>
      </c>
      <c r="F43" s="1" t="s">
        <v>86</v>
      </c>
      <c r="G43" s="1">
        <v>0</v>
      </c>
      <c r="H43" s="1">
        <f t="shared" si="0"/>
        <v>21</v>
      </c>
      <c r="I43" s="1"/>
    </row>
    <row r="44" spans="1:9" x14ac:dyDescent="0.3">
      <c r="A44" s="1"/>
      <c r="B44" s="1"/>
      <c r="C44" s="1"/>
      <c r="D44" s="1"/>
      <c r="E44" s="1"/>
      <c r="F44" s="1" t="s">
        <v>86</v>
      </c>
      <c r="G44" s="1">
        <v>0</v>
      </c>
      <c r="H44" s="1"/>
      <c r="I44" s="1"/>
    </row>
    <row r="45" spans="1:9" x14ac:dyDescent="0.3">
      <c r="A45" s="1" t="s">
        <v>32</v>
      </c>
      <c r="B45" s="1" t="s">
        <v>40</v>
      </c>
      <c r="C45" s="1">
        <v>200</v>
      </c>
      <c r="D45" s="1" t="s">
        <v>105</v>
      </c>
      <c r="E45" s="1">
        <v>7.5</v>
      </c>
      <c r="F45" s="1" t="s">
        <v>86</v>
      </c>
      <c r="G45" s="1">
        <v>0</v>
      </c>
      <c r="H45" s="1">
        <f t="shared" si="0"/>
        <v>7.5</v>
      </c>
      <c r="I45" s="1"/>
    </row>
    <row r="46" spans="1:9" x14ac:dyDescent="0.3">
      <c r="A46" s="11" t="s">
        <v>40</v>
      </c>
      <c r="B46" s="11" t="s">
        <v>41</v>
      </c>
      <c r="C46" s="11">
        <v>200</v>
      </c>
      <c r="D46" s="11" t="s">
        <v>105</v>
      </c>
      <c r="E46" s="11">
        <v>17.5</v>
      </c>
      <c r="F46" s="1" t="s">
        <v>86</v>
      </c>
      <c r="G46" s="1">
        <v>0</v>
      </c>
      <c r="H46" s="1">
        <f t="shared" si="0"/>
        <v>17.5</v>
      </c>
      <c r="I46" s="1"/>
    </row>
    <row r="47" spans="1:9" x14ac:dyDescent="0.3">
      <c r="A47" s="11"/>
      <c r="B47" s="11"/>
      <c r="C47" s="11"/>
      <c r="D47" s="11"/>
      <c r="E47" s="11"/>
      <c r="F47" s="1" t="s">
        <v>86</v>
      </c>
      <c r="G47" s="1">
        <v>0</v>
      </c>
      <c r="H47" s="1"/>
      <c r="I47" s="1"/>
    </row>
    <row r="48" spans="1:9" x14ac:dyDescent="0.3">
      <c r="A48" s="11" t="s">
        <v>40</v>
      </c>
      <c r="B48" s="11" t="s">
        <v>42</v>
      </c>
      <c r="C48" s="11">
        <v>200</v>
      </c>
      <c r="D48" s="11" t="s">
        <v>105</v>
      </c>
      <c r="E48" s="11">
        <v>35</v>
      </c>
      <c r="F48" s="1" t="s">
        <v>86</v>
      </c>
      <c r="G48" s="1">
        <v>0</v>
      </c>
      <c r="H48" s="1">
        <f t="shared" si="0"/>
        <v>35</v>
      </c>
      <c r="I48" s="1"/>
    </row>
    <row r="49" spans="1:9" x14ac:dyDescent="0.3">
      <c r="A49" s="11" t="s">
        <v>121</v>
      </c>
      <c r="B49" s="11" t="s">
        <v>42</v>
      </c>
      <c r="C49" s="11">
        <v>200</v>
      </c>
      <c r="D49" s="11" t="s">
        <v>105</v>
      </c>
      <c r="E49" s="11">
        <v>23</v>
      </c>
      <c r="F49" s="1" t="s">
        <v>86</v>
      </c>
      <c r="G49" s="1">
        <v>0</v>
      </c>
      <c r="H49" s="1">
        <f t="shared" si="0"/>
        <v>23</v>
      </c>
      <c r="I49" s="1"/>
    </row>
    <row r="50" spans="1:9" x14ac:dyDescent="0.3">
      <c r="A50" s="11" t="s">
        <v>162</v>
      </c>
      <c r="B50" s="11" t="s">
        <v>40</v>
      </c>
      <c r="C50" s="11">
        <v>200</v>
      </c>
      <c r="D50" s="11" t="s">
        <v>105</v>
      </c>
      <c r="E50" s="11">
        <v>16.5</v>
      </c>
      <c r="F50" s="1" t="s">
        <v>86</v>
      </c>
      <c r="G50" s="1">
        <v>0</v>
      </c>
      <c r="H50" s="1">
        <f t="shared" si="0"/>
        <v>16.5</v>
      </c>
      <c r="I50" s="1"/>
    </row>
    <row r="51" spans="1:9" x14ac:dyDescent="0.3">
      <c r="A51" s="1"/>
      <c r="B51" s="1"/>
      <c r="C51" s="1"/>
      <c r="D51" s="1"/>
      <c r="E51" s="1"/>
      <c r="F51" s="1" t="s">
        <v>86</v>
      </c>
      <c r="G51" s="1">
        <v>0</v>
      </c>
      <c r="H51" s="1"/>
      <c r="I51" s="1"/>
    </row>
    <row r="52" spans="1:9" x14ac:dyDescent="0.3">
      <c r="A52" s="1" t="s">
        <v>27</v>
      </c>
      <c r="B52" s="1" t="s">
        <v>43</v>
      </c>
      <c r="C52" s="1">
        <v>200</v>
      </c>
      <c r="D52" s="1" t="s">
        <v>105</v>
      </c>
      <c r="E52" s="1">
        <v>8</v>
      </c>
      <c r="F52" s="1" t="s">
        <v>86</v>
      </c>
      <c r="G52" s="1">
        <v>0</v>
      </c>
      <c r="H52" s="1">
        <f t="shared" si="0"/>
        <v>8</v>
      </c>
      <c r="I52" s="1"/>
    </row>
    <row r="53" spans="1:9" x14ac:dyDescent="0.3">
      <c r="A53" s="1" t="s">
        <v>43</v>
      </c>
      <c r="B53" s="1" t="s">
        <v>44</v>
      </c>
      <c r="C53" s="1">
        <v>200</v>
      </c>
      <c r="D53" s="1" t="s">
        <v>105</v>
      </c>
      <c r="E53" s="1">
        <v>34</v>
      </c>
      <c r="F53" s="1" t="s">
        <v>86</v>
      </c>
      <c r="G53" s="1">
        <v>0</v>
      </c>
      <c r="H53" s="1">
        <f t="shared" si="0"/>
        <v>34</v>
      </c>
      <c r="I53" s="1"/>
    </row>
    <row r="54" spans="1:9" x14ac:dyDescent="0.3">
      <c r="A54" s="1"/>
      <c r="B54" s="1"/>
      <c r="C54" s="1"/>
      <c r="D54" s="1"/>
      <c r="E54" s="1"/>
      <c r="F54" s="1" t="s">
        <v>86</v>
      </c>
      <c r="G54" s="1">
        <v>0</v>
      </c>
      <c r="H54" s="1"/>
      <c r="I54" s="1"/>
    </row>
    <row r="55" spans="1:9" x14ac:dyDescent="0.3">
      <c r="A55" s="1" t="s">
        <v>17</v>
      </c>
      <c r="B55" s="1" t="s">
        <v>45</v>
      </c>
      <c r="C55" s="1">
        <v>200</v>
      </c>
      <c r="D55" s="1" t="s">
        <v>105</v>
      </c>
      <c r="E55" s="1">
        <v>13</v>
      </c>
      <c r="F55" s="1" t="s">
        <v>86</v>
      </c>
      <c r="G55" s="1">
        <v>0</v>
      </c>
      <c r="H55" s="1">
        <f t="shared" si="0"/>
        <v>13</v>
      </c>
      <c r="I55" s="1"/>
    </row>
    <row r="56" spans="1:9" x14ac:dyDescent="0.3">
      <c r="A56" s="1" t="s">
        <v>45</v>
      </c>
      <c r="B56" s="1" t="s">
        <v>46</v>
      </c>
      <c r="C56" s="1">
        <v>200</v>
      </c>
      <c r="D56" s="1" t="s">
        <v>105</v>
      </c>
      <c r="E56" s="1">
        <v>21</v>
      </c>
      <c r="F56" s="1" t="s">
        <v>86</v>
      </c>
      <c r="G56" s="1">
        <v>0</v>
      </c>
      <c r="H56" s="1">
        <f t="shared" si="0"/>
        <v>21</v>
      </c>
      <c r="I56" s="1"/>
    </row>
    <row r="57" spans="1:9" x14ac:dyDescent="0.3">
      <c r="A57" s="1" t="s">
        <v>46</v>
      </c>
      <c r="B57" s="1" t="s">
        <v>47</v>
      </c>
      <c r="C57" s="1">
        <v>200</v>
      </c>
      <c r="D57" s="1" t="s">
        <v>105</v>
      </c>
      <c r="E57" s="1">
        <v>28</v>
      </c>
      <c r="F57" s="1" t="s">
        <v>86</v>
      </c>
      <c r="G57" s="1">
        <v>0</v>
      </c>
      <c r="H57" s="1">
        <f t="shared" si="0"/>
        <v>28</v>
      </c>
      <c r="I57" s="1"/>
    </row>
    <row r="58" spans="1:9" x14ac:dyDescent="0.3">
      <c r="A58" s="1" t="s">
        <v>47</v>
      </c>
      <c r="B58" s="1" t="s">
        <v>48</v>
      </c>
      <c r="C58" s="1">
        <v>200</v>
      </c>
      <c r="D58" s="1" t="s">
        <v>105</v>
      </c>
      <c r="E58" s="1">
        <v>22.5</v>
      </c>
      <c r="F58" s="1" t="s">
        <v>86</v>
      </c>
      <c r="G58" s="1">
        <v>0</v>
      </c>
      <c r="H58" s="1">
        <f t="shared" si="0"/>
        <v>22.5</v>
      </c>
      <c r="I58" s="1"/>
    </row>
    <row r="59" spans="1:9" x14ac:dyDescent="0.3">
      <c r="A59" s="1" t="s">
        <v>48</v>
      </c>
      <c r="B59" s="1" t="s">
        <v>49</v>
      </c>
      <c r="C59" s="1">
        <v>200</v>
      </c>
      <c r="D59" s="1" t="s">
        <v>105</v>
      </c>
      <c r="E59" s="1">
        <v>31.5</v>
      </c>
      <c r="F59" s="1" t="s">
        <v>86</v>
      </c>
      <c r="G59" s="1">
        <v>0</v>
      </c>
      <c r="H59" s="1">
        <f t="shared" si="0"/>
        <v>31.5</v>
      </c>
      <c r="I59" s="1"/>
    </row>
    <row r="60" spans="1:9" x14ac:dyDescent="0.3">
      <c r="A60" s="1" t="s">
        <v>49</v>
      </c>
      <c r="B60" s="1" t="s">
        <v>50</v>
      </c>
      <c r="C60" s="1">
        <v>200</v>
      </c>
      <c r="D60" s="1" t="s">
        <v>105</v>
      </c>
      <c r="E60" s="1">
        <v>33.5</v>
      </c>
      <c r="F60" s="1" t="s">
        <v>86</v>
      </c>
      <c r="G60" s="1">
        <v>0</v>
      </c>
      <c r="H60" s="1">
        <f t="shared" si="0"/>
        <v>33.5</v>
      </c>
      <c r="I60" s="1"/>
    </row>
    <row r="61" spans="1:9" x14ac:dyDescent="0.3">
      <c r="A61" s="1"/>
      <c r="B61" s="1"/>
      <c r="C61" s="1"/>
      <c r="D61" s="1"/>
      <c r="E61" s="1"/>
      <c r="F61" s="1" t="s">
        <v>86</v>
      </c>
      <c r="G61" s="1">
        <v>0</v>
      </c>
      <c r="H61" s="1"/>
      <c r="I61" s="1"/>
    </row>
    <row r="62" spans="1:9" x14ac:dyDescent="0.3">
      <c r="A62" s="1" t="s">
        <v>18</v>
      </c>
      <c r="B62" s="1" t="s">
        <v>51</v>
      </c>
      <c r="C62" s="1">
        <v>200</v>
      </c>
      <c r="D62" s="1" t="s">
        <v>105</v>
      </c>
      <c r="E62" s="1">
        <v>17.5</v>
      </c>
      <c r="F62" s="1" t="s">
        <v>86</v>
      </c>
      <c r="G62" s="1">
        <v>0</v>
      </c>
      <c r="H62" s="1">
        <f t="shared" si="0"/>
        <v>17.5</v>
      </c>
      <c r="I62" s="1"/>
    </row>
    <row r="63" spans="1:9" x14ac:dyDescent="0.3">
      <c r="A63" s="1" t="s">
        <v>18</v>
      </c>
      <c r="B63" s="1" t="s">
        <v>52</v>
      </c>
      <c r="C63" s="1">
        <v>200</v>
      </c>
      <c r="D63" s="1" t="s">
        <v>105</v>
      </c>
      <c r="E63" s="1">
        <v>14.5</v>
      </c>
      <c r="F63" s="1" t="s">
        <v>86</v>
      </c>
      <c r="G63" s="1">
        <v>0</v>
      </c>
      <c r="H63" s="1">
        <f t="shared" si="0"/>
        <v>14.5</v>
      </c>
      <c r="I63" s="1"/>
    </row>
    <row r="64" spans="1:9" x14ac:dyDescent="0.3">
      <c r="A64" s="1"/>
      <c r="B64" s="1"/>
      <c r="C64" s="1"/>
      <c r="D64" s="1"/>
      <c r="E64" s="1"/>
      <c r="F64" s="1" t="s">
        <v>86</v>
      </c>
      <c r="G64" s="1">
        <v>0</v>
      </c>
      <c r="H64" s="1"/>
      <c r="I64" s="1"/>
    </row>
    <row r="65" spans="1:9" x14ac:dyDescent="0.3">
      <c r="A65" s="1" t="s">
        <v>53</v>
      </c>
      <c r="B65" s="1" t="s">
        <v>54</v>
      </c>
      <c r="C65" s="1">
        <v>200</v>
      </c>
      <c r="D65" s="1" t="s">
        <v>105</v>
      </c>
      <c r="E65" s="1">
        <v>21.5</v>
      </c>
      <c r="F65" s="1" t="s">
        <v>86</v>
      </c>
      <c r="G65" s="1">
        <v>0</v>
      </c>
      <c r="H65" s="1">
        <f t="shared" si="0"/>
        <v>21.5</v>
      </c>
      <c r="I65" s="1"/>
    </row>
    <row r="66" spans="1:9" x14ac:dyDescent="0.3">
      <c r="A66" s="1" t="s">
        <v>54</v>
      </c>
      <c r="B66" s="1" t="s">
        <v>55</v>
      </c>
      <c r="C66" s="1">
        <v>200</v>
      </c>
      <c r="D66" s="1" t="s">
        <v>105</v>
      </c>
      <c r="E66" s="1">
        <v>7.5</v>
      </c>
      <c r="F66" s="1" t="s">
        <v>86</v>
      </c>
      <c r="G66" s="1">
        <v>0</v>
      </c>
      <c r="H66" s="1">
        <f t="shared" si="0"/>
        <v>7.5</v>
      </c>
      <c r="I66" s="1"/>
    </row>
    <row r="67" spans="1:9" x14ac:dyDescent="0.3">
      <c r="A67" s="75" t="s">
        <v>56</v>
      </c>
      <c r="B67" s="76"/>
      <c r="C67" s="76"/>
      <c r="D67" s="77"/>
      <c r="E67" s="15">
        <f>SUM(E5:E66)</f>
        <v>1239</v>
      </c>
      <c r="F67" s="15" t="s">
        <v>86</v>
      </c>
      <c r="G67" s="15">
        <v>0</v>
      </c>
      <c r="H67" s="15">
        <f t="shared" si="0"/>
        <v>1239</v>
      </c>
      <c r="I67" s="1"/>
    </row>
    <row r="68" spans="1:9" s="89" customFormat="1" x14ac:dyDescent="0.3"/>
    <row r="69" spans="1:9" s="89" customFormat="1" x14ac:dyDescent="0.3"/>
    <row r="70" spans="1:9" ht="18" x14ac:dyDescent="0.3">
      <c r="A70" s="61" t="s">
        <v>407</v>
      </c>
      <c r="B70" s="61"/>
      <c r="C70" s="61"/>
      <c r="D70" s="61"/>
      <c r="E70" s="61"/>
      <c r="F70" s="61"/>
      <c r="G70" s="61"/>
      <c r="H70" s="61"/>
      <c r="I70" s="61"/>
    </row>
    <row r="71" spans="1:9" ht="52.5" customHeight="1" x14ac:dyDescent="0.3">
      <c r="A71" s="3" t="s">
        <v>2</v>
      </c>
      <c r="B71" s="3" t="s">
        <v>3</v>
      </c>
      <c r="C71" s="3" t="s">
        <v>500</v>
      </c>
      <c r="D71" s="3" t="s">
        <v>66</v>
      </c>
      <c r="E71" s="3" t="s">
        <v>403</v>
      </c>
      <c r="F71" s="3" t="s">
        <v>67</v>
      </c>
      <c r="G71" s="3" t="s">
        <v>404</v>
      </c>
      <c r="H71" s="5" t="s">
        <v>405</v>
      </c>
      <c r="I71" s="5" t="s">
        <v>394</v>
      </c>
    </row>
    <row r="72" spans="1:9" x14ac:dyDescent="0.3">
      <c r="A72" s="1" t="s">
        <v>57</v>
      </c>
      <c r="B72" s="1" t="s">
        <v>58</v>
      </c>
      <c r="C72" s="1">
        <v>200</v>
      </c>
      <c r="D72" s="1">
        <v>182</v>
      </c>
      <c r="E72" s="1">
        <v>14.5</v>
      </c>
      <c r="F72" s="1" t="s">
        <v>86</v>
      </c>
      <c r="G72" s="1">
        <v>0</v>
      </c>
      <c r="H72" s="1">
        <f>E72+G72</f>
        <v>14.5</v>
      </c>
      <c r="I72" s="16"/>
    </row>
    <row r="73" spans="1:9" x14ac:dyDescent="0.3">
      <c r="A73" s="1" t="s">
        <v>58</v>
      </c>
      <c r="B73" s="1" t="s">
        <v>59</v>
      </c>
      <c r="C73" s="1">
        <v>200</v>
      </c>
      <c r="D73" s="1">
        <v>182</v>
      </c>
      <c r="E73" s="1">
        <v>8</v>
      </c>
      <c r="F73" s="1" t="s">
        <v>86</v>
      </c>
      <c r="G73" s="1">
        <v>0</v>
      </c>
      <c r="H73" s="1">
        <f t="shared" ref="H73:H81" si="1">E73+G73</f>
        <v>8</v>
      </c>
      <c r="I73" s="16"/>
    </row>
    <row r="74" spans="1:9" x14ac:dyDescent="0.3">
      <c r="A74" s="1" t="s">
        <v>58</v>
      </c>
      <c r="B74" s="1" t="s">
        <v>60</v>
      </c>
      <c r="C74" s="1">
        <v>200</v>
      </c>
      <c r="D74" s="1">
        <v>182</v>
      </c>
      <c r="E74" s="1">
        <v>33</v>
      </c>
      <c r="F74" s="1" t="s">
        <v>86</v>
      </c>
      <c r="G74" s="1">
        <v>0</v>
      </c>
      <c r="H74" s="1">
        <f t="shared" si="1"/>
        <v>33</v>
      </c>
      <c r="I74" s="16"/>
    </row>
    <row r="75" spans="1:9" x14ac:dyDescent="0.3">
      <c r="A75" s="1" t="s">
        <v>60</v>
      </c>
      <c r="B75" s="1" t="s">
        <v>61</v>
      </c>
      <c r="C75" s="1">
        <v>200</v>
      </c>
      <c r="D75" s="1">
        <v>182</v>
      </c>
      <c r="E75" s="1">
        <v>42.5</v>
      </c>
      <c r="F75" s="1" t="s">
        <v>86</v>
      </c>
      <c r="G75" s="1">
        <v>0</v>
      </c>
      <c r="H75" s="1">
        <f t="shared" si="1"/>
        <v>42.5</v>
      </c>
      <c r="I75" s="16"/>
    </row>
    <row r="76" spans="1:9" x14ac:dyDescent="0.3">
      <c r="A76" s="1" t="s">
        <v>61</v>
      </c>
      <c r="B76" s="1" t="s">
        <v>62</v>
      </c>
      <c r="C76" s="1">
        <v>200</v>
      </c>
      <c r="D76" s="1">
        <v>182</v>
      </c>
      <c r="E76" s="1">
        <v>46.5</v>
      </c>
      <c r="F76" s="1" t="s">
        <v>86</v>
      </c>
      <c r="G76" s="1">
        <v>0</v>
      </c>
      <c r="H76" s="1">
        <f t="shared" si="1"/>
        <v>46.5</v>
      </c>
      <c r="I76" s="16"/>
    </row>
    <row r="77" spans="1:9" x14ac:dyDescent="0.3">
      <c r="A77" s="1" t="s">
        <v>62</v>
      </c>
      <c r="B77" s="1" t="s">
        <v>63</v>
      </c>
      <c r="C77" s="1">
        <v>200</v>
      </c>
      <c r="D77" s="1">
        <v>182</v>
      </c>
      <c r="E77" s="1">
        <v>40.5</v>
      </c>
      <c r="F77" s="1" t="s">
        <v>86</v>
      </c>
      <c r="G77" s="1">
        <v>0</v>
      </c>
      <c r="H77" s="1">
        <f t="shared" si="1"/>
        <v>40.5</v>
      </c>
      <c r="I77" s="16"/>
    </row>
    <row r="78" spans="1:9" x14ac:dyDescent="0.3">
      <c r="A78" s="1" t="s">
        <v>63</v>
      </c>
      <c r="B78" s="1" t="s">
        <v>64</v>
      </c>
      <c r="C78" s="1">
        <v>200</v>
      </c>
      <c r="D78" s="1">
        <v>182</v>
      </c>
      <c r="E78" s="1">
        <v>45</v>
      </c>
      <c r="F78" s="1" t="s">
        <v>86</v>
      </c>
      <c r="G78" s="1">
        <v>0</v>
      </c>
      <c r="H78" s="1">
        <f t="shared" si="1"/>
        <v>45</v>
      </c>
      <c r="I78" s="16"/>
    </row>
    <row r="79" spans="1:9" x14ac:dyDescent="0.3">
      <c r="A79" s="1" t="s">
        <v>64</v>
      </c>
      <c r="B79" s="1" t="s">
        <v>65</v>
      </c>
      <c r="C79" s="1">
        <v>200</v>
      </c>
      <c r="D79" s="1">
        <v>182</v>
      </c>
      <c r="E79" s="1">
        <v>46.5</v>
      </c>
      <c r="F79" s="1" t="s">
        <v>86</v>
      </c>
      <c r="G79" s="1">
        <v>0</v>
      </c>
      <c r="H79" s="1">
        <f t="shared" si="1"/>
        <v>46.5</v>
      </c>
      <c r="I79" s="16"/>
    </row>
    <row r="80" spans="1:9" x14ac:dyDescent="0.3">
      <c r="A80" s="1" t="s">
        <v>65</v>
      </c>
      <c r="B80" s="1" t="s">
        <v>0</v>
      </c>
      <c r="C80" s="1">
        <v>200</v>
      </c>
      <c r="D80" s="1">
        <v>182</v>
      </c>
      <c r="E80" s="1">
        <v>54.5</v>
      </c>
      <c r="F80" s="1" t="s">
        <v>86</v>
      </c>
      <c r="G80" s="1">
        <v>0</v>
      </c>
      <c r="H80" s="1">
        <f t="shared" si="1"/>
        <v>54.5</v>
      </c>
      <c r="I80" s="16"/>
    </row>
    <row r="81" spans="1:13" x14ac:dyDescent="0.3">
      <c r="A81" s="82" t="s">
        <v>56</v>
      </c>
      <c r="B81" s="83"/>
      <c r="C81" s="83"/>
      <c r="D81" s="84"/>
      <c r="E81" s="15">
        <f>SUM(E72:E80)</f>
        <v>331</v>
      </c>
      <c r="F81" s="1" t="s">
        <v>86</v>
      </c>
      <c r="G81" s="15">
        <v>0</v>
      </c>
      <c r="H81" s="15">
        <f t="shared" si="1"/>
        <v>331</v>
      </c>
      <c r="I81" s="16"/>
    </row>
    <row r="82" spans="1:13" s="89" customFormat="1" x14ac:dyDescent="0.3"/>
    <row r="83" spans="1:13" s="89" customFormat="1" x14ac:dyDescent="0.3"/>
    <row r="84" spans="1:13" ht="18" x14ac:dyDescent="0.3">
      <c r="A84" s="61" t="s">
        <v>502</v>
      </c>
      <c r="B84" s="61"/>
      <c r="C84" s="61"/>
      <c r="D84" s="61"/>
      <c r="E84" s="61"/>
      <c r="F84" s="61"/>
      <c r="G84" s="61"/>
      <c r="H84" s="61"/>
      <c r="I84" s="61"/>
    </row>
    <row r="85" spans="1:13" ht="52.5" customHeight="1" x14ac:dyDescent="0.3">
      <c r="A85" s="3" t="s">
        <v>2</v>
      </c>
      <c r="B85" s="3" t="s">
        <v>3</v>
      </c>
      <c r="C85" s="3" t="s">
        <v>500</v>
      </c>
      <c r="D85" s="3" t="s">
        <v>66</v>
      </c>
      <c r="E85" s="3" t="s">
        <v>403</v>
      </c>
      <c r="F85" s="3" t="s">
        <v>67</v>
      </c>
      <c r="G85" s="3" t="s">
        <v>404</v>
      </c>
      <c r="H85" s="5" t="s">
        <v>405</v>
      </c>
      <c r="I85" s="5" t="s">
        <v>394</v>
      </c>
    </row>
    <row r="86" spans="1:13" x14ac:dyDescent="0.3">
      <c r="A86" s="1" t="s">
        <v>59</v>
      </c>
      <c r="B86" s="1" t="s">
        <v>171</v>
      </c>
      <c r="C86" s="1">
        <v>90</v>
      </c>
      <c r="D86" s="1">
        <v>182</v>
      </c>
      <c r="E86" s="1">
        <v>0</v>
      </c>
      <c r="F86" s="1">
        <v>170</v>
      </c>
      <c r="G86" s="1">
        <v>3</v>
      </c>
      <c r="H86" s="1">
        <f>E86+G86</f>
        <v>3</v>
      </c>
      <c r="I86" s="1"/>
    </row>
    <row r="87" spans="1:13" x14ac:dyDescent="0.3">
      <c r="A87" s="1" t="s">
        <v>171</v>
      </c>
      <c r="B87" s="1" t="s">
        <v>172</v>
      </c>
      <c r="C87" s="1">
        <v>90</v>
      </c>
      <c r="D87" s="1">
        <v>182</v>
      </c>
      <c r="E87" s="1">
        <v>3</v>
      </c>
      <c r="F87" s="1">
        <v>170</v>
      </c>
      <c r="G87" s="1">
        <v>5</v>
      </c>
      <c r="H87" s="1">
        <f t="shared" ref="H87:H98" si="2">E87+G87</f>
        <v>8</v>
      </c>
      <c r="I87" s="1"/>
      <c r="M87" s="17"/>
    </row>
    <row r="88" spans="1:13" x14ac:dyDescent="0.3">
      <c r="A88" s="1" t="s">
        <v>172</v>
      </c>
      <c r="B88" s="1" t="s">
        <v>173</v>
      </c>
      <c r="C88" s="1">
        <v>90</v>
      </c>
      <c r="D88" s="1">
        <v>182</v>
      </c>
      <c r="E88" s="1">
        <v>18.5</v>
      </c>
      <c r="F88" s="1" t="s">
        <v>86</v>
      </c>
      <c r="G88" s="1">
        <v>0</v>
      </c>
      <c r="H88" s="1">
        <f t="shared" si="2"/>
        <v>18.5</v>
      </c>
      <c r="I88" s="1"/>
    </row>
    <row r="89" spans="1:13" x14ac:dyDescent="0.3">
      <c r="A89" s="1" t="s">
        <v>173</v>
      </c>
      <c r="B89" s="1" t="s">
        <v>174</v>
      </c>
      <c r="C89" s="1">
        <v>90</v>
      </c>
      <c r="D89" s="1">
        <v>182</v>
      </c>
      <c r="E89" s="1">
        <v>32</v>
      </c>
      <c r="F89" s="1" t="s">
        <v>86</v>
      </c>
      <c r="G89" s="1">
        <v>0</v>
      </c>
      <c r="H89" s="1">
        <f t="shared" si="2"/>
        <v>32</v>
      </c>
      <c r="I89" s="1"/>
    </row>
    <row r="90" spans="1:13" x14ac:dyDescent="0.3">
      <c r="A90" s="1" t="s">
        <v>174</v>
      </c>
      <c r="B90" s="1" t="s">
        <v>175</v>
      </c>
      <c r="C90" s="1">
        <v>90</v>
      </c>
      <c r="D90" s="1">
        <v>182</v>
      </c>
      <c r="E90" s="1">
        <v>21.5</v>
      </c>
      <c r="F90" s="1" t="s">
        <v>86</v>
      </c>
      <c r="G90" s="1">
        <v>0</v>
      </c>
      <c r="H90" s="1">
        <f t="shared" si="2"/>
        <v>21.5</v>
      </c>
      <c r="I90" s="1"/>
    </row>
    <row r="91" spans="1:13" x14ac:dyDescent="0.3">
      <c r="A91" s="1" t="s">
        <v>175</v>
      </c>
      <c r="B91" s="1" t="s">
        <v>176</v>
      </c>
      <c r="C91" s="1">
        <v>90</v>
      </c>
      <c r="D91" s="1">
        <v>182</v>
      </c>
      <c r="E91" s="1">
        <v>15.5</v>
      </c>
      <c r="F91" s="1" t="s">
        <v>86</v>
      </c>
      <c r="G91" s="1">
        <v>0</v>
      </c>
      <c r="H91" s="1">
        <f t="shared" si="2"/>
        <v>15.5</v>
      </c>
      <c r="I91" s="1"/>
    </row>
    <row r="92" spans="1:13" x14ac:dyDescent="0.3">
      <c r="A92" s="1" t="s">
        <v>176</v>
      </c>
      <c r="B92" s="1" t="s">
        <v>177</v>
      </c>
      <c r="C92" s="1">
        <v>90</v>
      </c>
      <c r="D92" s="1">
        <v>182</v>
      </c>
      <c r="E92" s="1">
        <v>28.5</v>
      </c>
      <c r="F92" s="1" t="s">
        <v>86</v>
      </c>
      <c r="G92" s="1">
        <v>0</v>
      </c>
      <c r="H92" s="1">
        <f t="shared" si="2"/>
        <v>28.5</v>
      </c>
      <c r="I92" s="1"/>
    </row>
    <row r="93" spans="1:13" x14ac:dyDescent="0.3">
      <c r="A93" s="1" t="s">
        <v>177</v>
      </c>
      <c r="B93" s="1" t="s">
        <v>178</v>
      </c>
      <c r="C93" s="1">
        <v>90</v>
      </c>
      <c r="D93" s="1">
        <v>182</v>
      </c>
      <c r="E93" s="1">
        <v>7</v>
      </c>
      <c r="F93" s="1" t="s">
        <v>86</v>
      </c>
      <c r="G93" s="1">
        <v>0</v>
      </c>
      <c r="H93" s="1">
        <f t="shared" si="2"/>
        <v>7</v>
      </c>
      <c r="I93" s="1"/>
    </row>
    <row r="94" spans="1:13" x14ac:dyDescent="0.3">
      <c r="A94" s="1" t="s">
        <v>178</v>
      </c>
      <c r="B94" s="1" t="s">
        <v>179</v>
      </c>
      <c r="C94" s="1">
        <v>90</v>
      </c>
      <c r="D94" s="1">
        <v>182</v>
      </c>
      <c r="E94" s="1">
        <v>35</v>
      </c>
      <c r="F94" s="1" t="s">
        <v>86</v>
      </c>
      <c r="G94" s="1">
        <v>0</v>
      </c>
      <c r="H94" s="1">
        <f t="shared" si="2"/>
        <v>35</v>
      </c>
      <c r="I94" s="1"/>
    </row>
    <row r="95" spans="1:13" x14ac:dyDescent="0.3">
      <c r="A95" s="1" t="s">
        <v>179</v>
      </c>
      <c r="B95" s="1" t="s">
        <v>180</v>
      </c>
      <c r="C95" s="1">
        <v>90</v>
      </c>
      <c r="D95" s="1">
        <v>182</v>
      </c>
      <c r="E95" s="1">
        <v>46</v>
      </c>
      <c r="F95" s="1" t="s">
        <v>86</v>
      </c>
      <c r="G95" s="1">
        <v>0</v>
      </c>
      <c r="H95" s="1">
        <f t="shared" si="2"/>
        <v>46</v>
      </c>
      <c r="I95" s="1"/>
    </row>
    <row r="96" spans="1:13" x14ac:dyDescent="0.3">
      <c r="A96" s="1" t="s">
        <v>180</v>
      </c>
      <c r="B96" s="1" t="s">
        <v>181</v>
      </c>
      <c r="C96" s="1">
        <v>90</v>
      </c>
      <c r="D96" s="1">
        <v>182</v>
      </c>
      <c r="E96" s="1">
        <v>46</v>
      </c>
      <c r="F96" s="1" t="s">
        <v>86</v>
      </c>
      <c r="G96" s="1">
        <v>0</v>
      </c>
      <c r="H96" s="1">
        <f t="shared" si="2"/>
        <v>46</v>
      </c>
      <c r="I96" s="1"/>
    </row>
    <row r="97" spans="1:9" x14ac:dyDescent="0.3">
      <c r="A97" s="1" t="s">
        <v>181</v>
      </c>
      <c r="B97" s="1" t="s">
        <v>182</v>
      </c>
      <c r="C97" s="1">
        <v>90</v>
      </c>
      <c r="D97" s="1">
        <v>182</v>
      </c>
      <c r="E97" s="1">
        <v>49</v>
      </c>
      <c r="F97" s="1" t="s">
        <v>86</v>
      </c>
      <c r="G97" s="1">
        <v>0</v>
      </c>
      <c r="H97" s="1">
        <f t="shared" si="2"/>
        <v>49</v>
      </c>
      <c r="I97" s="1"/>
    </row>
    <row r="98" spans="1:9" x14ac:dyDescent="0.3">
      <c r="A98" s="75" t="s">
        <v>56</v>
      </c>
      <c r="B98" s="76"/>
      <c r="C98" s="76"/>
      <c r="D98" s="77"/>
      <c r="E98" s="15">
        <f>SUM(E86:E97)</f>
        <v>302</v>
      </c>
      <c r="F98" s="15" t="s">
        <v>86</v>
      </c>
      <c r="G98" s="15">
        <f t="shared" ref="G98" si="3">SUM(G86:G97)</f>
        <v>8</v>
      </c>
      <c r="H98" s="15">
        <f t="shared" si="2"/>
        <v>310</v>
      </c>
      <c r="I98" s="1"/>
    </row>
    <row r="99" spans="1:9" s="89" customFormat="1" x14ac:dyDescent="0.3"/>
    <row r="100" spans="1:9" s="89" customFormat="1" x14ac:dyDescent="0.3"/>
    <row r="101" spans="1:9" ht="18" x14ac:dyDescent="0.3">
      <c r="A101" s="61" t="s">
        <v>503</v>
      </c>
      <c r="B101" s="61"/>
      <c r="C101" s="61"/>
      <c r="D101" s="61"/>
      <c r="E101" s="61"/>
      <c r="F101" s="61"/>
      <c r="G101" s="61"/>
      <c r="H101" s="61"/>
      <c r="I101" s="61"/>
    </row>
    <row r="102" spans="1:9" ht="46.8" x14ac:dyDescent="0.3">
      <c r="A102" s="3" t="s">
        <v>2</v>
      </c>
      <c r="B102" s="3" t="s">
        <v>3</v>
      </c>
      <c r="C102" s="3" t="s">
        <v>500</v>
      </c>
      <c r="D102" s="3" t="s">
        <v>66</v>
      </c>
      <c r="E102" s="3" t="s">
        <v>403</v>
      </c>
      <c r="F102" s="3" t="s">
        <v>67</v>
      </c>
      <c r="G102" s="3" t="s">
        <v>404</v>
      </c>
      <c r="H102" s="5" t="s">
        <v>405</v>
      </c>
      <c r="I102" s="5" t="s">
        <v>394</v>
      </c>
    </row>
    <row r="103" spans="1:9" x14ac:dyDescent="0.3">
      <c r="A103" s="1" t="s">
        <v>182</v>
      </c>
      <c r="B103" s="1"/>
      <c r="C103" s="1">
        <v>90</v>
      </c>
      <c r="D103" s="1">
        <v>182</v>
      </c>
      <c r="E103" s="1">
        <v>9.5</v>
      </c>
      <c r="F103" s="1" t="s">
        <v>86</v>
      </c>
      <c r="G103" s="1">
        <v>0</v>
      </c>
      <c r="H103" s="1">
        <f>E103+G103</f>
        <v>9.5</v>
      </c>
      <c r="I103" s="1"/>
    </row>
    <row r="104" spans="1:9" x14ac:dyDescent="0.3">
      <c r="A104" s="1"/>
      <c r="B104" s="1"/>
      <c r="C104" s="1">
        <v>90</v>
      </c>
      <c r="D104" s="1">
        <v>182</v>
      </c>
      <c r="E104" s="1">
        <v>31.5</v>
      </c>
      <c r="F104" s="1" t="s">
        <v>86</v>
      </c>
      <c r="G104" s="1">
        <v>0</v>
      </c>
      <c r="H104" s="1">
        <f t="shared" ref="H104:H133" si="4">E104+G104</f>
        <v>31.5</v>
      </c>
      <c r="I104" s="1"/>
    </row>
    <row r="105" spans="1:9" x14ac:dyDescent="0.3">
      <c r="A105" s="1"/>
      <c r="B105" s="1"/>
      <c r="C105" s="1">
        <v>90</v>
      </c>
      <c r="D105" s="1">
        <v>182</v>
      </c>
      <c r="E105" s="1">
        <v>31</v>
      </c>
      <c r="F105" s="1" t="s">
        <v>86</v>
      </c>
      <c r="G105" s="1">
        <v>0</v>
      </c>
      <c r="H105" s="1">
        <f t="shared" si="4"/>
        <v>31</v>
      </c>
      <c r="I105" s="1"/>
    </row>
    <row r="106" spans="1:9" x14ac:dyDescent="0.3">
      <c r="A106" s="1"/>
      <c r="B106" s="1"/>
      <c r="C106" s="1">
        <v>90</v>
      </c>
      <c r="D106" s="1">
        <v>182</v>
      </c>
      <c r="E106" s="1">
        <v>32.5</v>
      </c>
      <c r="F106" s="1" t="s">
        <v>86</v>
      </c>
      <c r="G106" s="1">
        <v>0</v>
      </c>
      <c r="H106" s="1">
        <f t="shared" si="4"/>
        <v>32.5</v>
      </c>
      <c r="I106" s="1"/>
    </row>
    <row r="107" spans="1:9" x14ac:dyDescent="0.3">
      <c r="A107" s="1"/>
      <c r="B107" s="1"/>
      <c r="C107" s="1">
        <v>90</v>
      </c>
      <c r="D107" s="1">
        <v>182</v>
      </c>
      <c r="E107" s="1">
        <v>31</v>
      </c>
      <c r="F107" s="1" t="s">
        <v>86</v>
      </c>
      <c r="G107" s="1">
        <v>0</v>
      </c>
      <c r="H107" s="1">
        <f t="shared" si="4"/>
        <v>31</v>
      </c>
      <c r="I107" s="1"/>
    </row>
    <row r="108" spans="1:9" x14ac:dyDescent="0.3">
      <c r="A108" s="1"/>
      <c r="B108" s="1"/>
      <c r="C108" s="1">
        <v>90</v>
      </c>
      <c r="D108" s="1">
        <v>182</v>
      </c>
      <c r="E108" s="1">
        <v>33</v>
      </c>
      <c r="F108" s="1" t="s">
        <v>86</v>
      </c>
      <c r="G108" s="1">
        <v>0</v>
      </c>
      <c r="H108" s="1">
        <f t="shared" si="4"/>
        <v>33</v>
      </c>
      <c r="I108" s="1"/>
    </row>
    <row r="109" spans="1:9" x14ac:dyDescent="0.3">
      <c r="A109" s="1"/>
      <c r="B109" s="1"/>
      <c r="C109" s="1">
        <v>90</v>
      </c>
      <c r="D109" s="1">
        <v>182</v>
      </c>
      <c r="E109" s="1">
        <v>56.5</v>
      </c>
      <c r="F109" s="1" t="s">
        <v>86</v>
      </c>
      <c r="G109" s="1">
        <v>0</v>
      </c>
      <c r="H109" s="1">
        <f t="shared" si="4"/>
        <v>56.5</v>
      </c>
      <c r="I109" s="1"/>
    </row>
    <row r="110" spans="1:9" x14ac:dyDescent="0.3">
      <c r="A110" s="1"/>
      <c r="B110" s="1"/>
      <c r="C110" s="1">
        <v>90</v>
      </c>
      <c r="D110" s="1">
        <v>182</v>
      </c>
      <c r="E110" s="1">
        <v>53.5</v>
      </c>
      <c r="F110" s="1" t="s">
        <v>86</v>
      </c>
      <c r="G110" s="1">
        <v>0</v>
      </c>
      <c r="H110" s="1">
        <f t="shared" si="4"/>
        <v>53.5</v>
      </c>
      <c r="I110" s="1"/>
    </row>
    <row r="111" spans="1:9" x14ac:dyDescent="0.3">
      <c r="A111" s="1"/>
      <c r="B111" s="1"/>
      <c r="C111" s="1">
        <v>90</v>
      </c>
      <c r="D111" s="1">
        <v>182</v>
      </c>
      <c r="E111" s="1">
        <v>16.5</v>
      </c>
      <c r="F111" s="1" t="s">
        <v>86</v>
      </c>
      <c r="G111" s="1">
        <v>0</v>
      </c>
      <c r="H111" s="1">
        <f t="shared" si="4"/>
        <v>16.5</v>
      </c>
      <c r="I111" s="1"/>
    </row>
    <row r="112" spans="1:9" x14ac:dyDescent="0.3">
      <c r="A112" s="1"/>
      <c r="B112" s="1"/>
      <c r="C112" s="1">
        <v>90</v>
      </c>
      <c r="D112" s="1">
        <v>182</v>
      </c>
      <c r="E112" s="1">
        <v>23</v>
      </c>
      <c r="F112" s="1" t="s">
        <v>86</v>
      </c>
      <c r="G112" s="1">
        <v>0</v>
      </c>
      <c r="H112" s="1">
        <f t="shared" si="4"/>
        <v>23</v>
      </c>
      <c r="I112" s="1"/>
    </row>
    <row r="113" spans="1:9" x14ac:dyDescent="0.3">
      <c r="A113" s="1" t="s">
        <v>183</v>
      </c>
      <c r="B113" s="1" t="s">
        <v>184</v>
      </c>
      <c r="C113" s="1">
        <v>90</v>
      </c>
      <c r="D113" s="1">
        <v>182</v>
      </c>
      <c r="E113" s="1">
        <v>18.5</v>
      </c>
      <c r="F113" s="1" t="s">
        <v>86</v>
      </c>
      <c r="G113" s="1">
        <v>0</v>
      </c>
      <c r="H113" s="1">
        <f t="shared" si="4"/>
        <v>18.5</v>
      </c>
      <c r="I113" s="1"/>
    </row>
    <row r="114" spans="1:9" x14ac:dyDescent="0.3">
      <c r="A114" s="1" t="s">
        <v>184</v>
      </c>
      <c r="B114" s="1" t="s">
        <v>185</v>
      </c>
      <c r="C114" s="1">
        <v>90</v>
      </c>
      <c r="D114" s="1">
        <v>182</v>
      </c>
      <c r="E114" s="1">
        <v>8</v>
      </c>
      <c r="F114" s="1" t="s">
        <v>86</v>
      </c>
      <c r="G114" s="1">
        <v>0</v>
      </c>
      <c r="H114" s="1">
        <f t="shared" si="4"/>
        <v>8</v>
      </c>
      <c r="I114" s="1"/>
    </row>
    <row r="115" spans="1:9" ht="28.8" x14ac:dyDescent="0.3">
      <c r="A115" s="1" t="s">
        <v>185</v>
      </c>
      <c r="B115" s="1" t="s">
        <v>186</v>
      </c>
      <c r="C115" s="1">
        <v>90</v>
      </c>
      <c r="D115" s="11" t="s">
        <v>401</v>
      </c>
      <c r="E115" s="1">
        <v>33.5</v>
      </c>
      <c r="F115" s="1" t="s">
        <v>86</v>
      </c>
      <c r="G115" s="1">
        <v>0</v>
      </c>
      <c r="H115" s="1">
        <f t="shared" si="4"/>
        <v>33.5</v>
      </c>
      <c r="I115" s="1" t="s">
        <v>400</v>
      </c>
    </row>
    <row r="116" spans="1:9" x14ac:dyDescent="0.3">
      <c r="A116" s="1" t="s">
        <v>186</v>
      </c>
      <c r="B116" s="1" t="s">
        <v>187</v>
      </c>
      <c r="C116" s="1">
        <v>90</v>
      </c>
      <c r="D116" s="1" t="s">
        <v>105</v>
      </c>
      <c r="E116" s="1">
        <v>14.5</v>
      </c>
      <c r="F116" s="1" t="s">
        <v>86</v>
      </c>
      <c r="G116" s="1">
        <v>0</v>
      </c>
      <c r="H116" s="1">
        <f t="shared" si="4"/>
        <v>14.5</v>
      </c>
      <c r="I116" s="1"/>
    </row>
    <row r="117" spans="1:9" x14ac:dyDescent="0.3">
      <c r="A117" s="1" t="s">
        <v>187</v>
      </c>
      <c r="B117" s="1" t="s">
        <v>189</v>
      </c>
      <c r="C117" s="1">
        <v>90</v>
      </c>
      <c r="D117" s="1" t="s">
        <v>105</v>
      </c>
      <c r="E117" s="1">
        <v>4</v>
      </c>
      <c r="F117" s="1" t="s">
        <v>86</v>
      </c>
      <c r="G117" s="1">
        <v>0</v>
      </c>
      <c r="H117" s="1">
        <f t="shared" si="4"/>
        <v>4</v>
      </c>
      <c r="I117" s="1"/>
    </row>
    <row r="118" spans="1:9" x14ac:dyDescent="0.3">
      <c r="A118" s="1" t="s">
        <v>189</v>
      </c>
      <c r="B118" s="1" t="s">
        <v>190</v>
      </c>
      <c r="C118" s="1">
        <v>90</v>
      </c>
      <c r="D118" s="1" t="s">
        <v>105</v>
      </c>
      <c r="E118" s="1">
        <v>8</v>
      </c>
      <c r="F118" s="1" t="s">
        <v>86</v>
      </c>
      <c r="G118" s="1">
        <v>0</v>
      </c>
      <c r="H118" s="1">
        <f t="shared" si="4"/>
        <v>8</v>
      </c>
      <c r="I118" s="1"/>
    </row>
    <row r="119" spans="1:9" x14ac:dyDescent="0.3">
      <c r="A119" s="1" t="s">
        <v>190</v>
      </c>
      <c r="B119" s="1" t="s">
        <v>191</v>
      </c>
      <c r="C119" s="1">
        <v>90</v>
      </c>
      <c r="D119" s="1" t="s">
        <v>105</v>
      </c>
      <c r="E119" s="1">
        <v>19.5</v>
      </c>
      <c r="F119" s="1" t="s">
        <v>86</v>
      </c>
      <c r="G119" s="1">
        <v>0</v>
      </c>
      <c r="H119" s="1">
        <f t="shared" si="4"/>
        <v>19.5</v>
      </c>
      <c r="I119" s="1"/>
    </row>
    <row r="120" spans="1:9" x14ac:dyDescent="0.3">
      <c r="A120" s="1" t="s">
        <v>191</v>
      </c>
      <c r="B120" s="1" t="s">
        <v>188</v>
      </c>
      <c r="C120" s="1">
        <v>90</v>
      </c>
      <c r="D120" s="1" t="s">
        <v>105</v>
      </c>
      <c r="E120" s="1">
        <v>20</v>
      </c>
      <c r="F120" s="1" t="s">
        <v>86</v>
      </c>
      <c r="G120" s="1">
        <v>0</v>
      </c>
      <c r="H120" s="1">
        <f t="shared" si="4"/>
        <v>20</v>
      </c>
      <c r="I120" s="1"/>
    </row>
    <row r="121" spans="1:9" x14ac:dyDescent="0.3">
      <c r="A121" s="1" t="s">
        <v>188</v>
      </c>
      <c r="B121" s="1" t="s">
        <v>192</v>
      </c>
      <c r="C121" s="1">
        <v>90</v>
      </c>
      <c r="D121" s="1" t="s">
        <v>105</v>
      </c>
      <c r="E121" s="1">
        <v>31</v>
      </c>
      <c r="F121" s="1" t="s">
        <v>86</v>
      </c>
      <c r="G121" s="1">
        <v>0</v>
      </c>
      <c r="H121" s="1">
        <f t="shared" si="4"/>
        <v>31</v>
      </c>
      <c r="I121" s="1"/>
    </row>
    <row r="122" spans="1:9" x14ac:dyDescent="0.3">
      <c r="A122" s="1" t="s">
        <v>192</v>
      </c>
      <c r="B122" s="1" t="s">
        <v>193</v>
      </c>
      <c r="C122" s="1">
        <v>90</v>
      </c>
      <c r="D122" s="1" t="s">
        <v>105</v>
      </c>
      <c r="E122" s="1">
        <v>24</v>
      </c>
      <c r="F122" s="1" t="s">
        <v>86</v>
      </c>
      <c r="G122" s="1">
        <v>0</v>
      </c>
      <c r="H122" s="1">
        <f t="shared" si="4"/>
        <v>24</v>
      </c>
      <c r="I122" s="1"/>
    </row>
    <row r="123" spans="1:9" x14ac:dyDescent="0.3">
      <c r="A123" s="1" t="s">
        <v>193</v>
      </c>
      <c r="B123" s="1" t="s">
        <v>194</v>
      </c>
      <c r="C123" s="1">
        <v>90</v>
      </c>
      <c r="D123" s="1" t="s">
        <v>105</v>
      </c>
      <c r="E123" s="1">
        <v>12.5</v>
      </c>
      <c r="F123" s="1" t="s">
        <v>86</v>
      </c>
      <c r="G123" s="1">
        <v>0</v>
      </c>
      <c r="H123" s="1">
        <f t="shared" si="4"/>
        <v>12.5</v>
      </c>
      <c r="I123" s="1"/>
    </row>
    <row r="124" spans="1:9" x14ac:dyDescent="0.3">
      <c r="A124" s="1" t="s">
        <v>194</v>
      </c>
      <c r="B124" s="1" t="s">
        <v>195</v>
      </c>
      <c r="C124" s="1">
        <v>90</v>
      </c>
      <c r="D124" s="1" t="s">
        <v>105</v>
      </c>
      <c r="E124" s="1">
        <v>21.5</v>
      </c>
      <c r="F124" s="1" t="s">
        <v>86</v>
      </c>
      <c r="G124" s="1">
        <v>0</v>
      </c>
      <c r="H124" s="1">
        <f t="shared" si="4"/>
        <v>21.5</v>
      </c>
      <c r="I124" s="1"/>
    </row>
    <row r="125" spans="1:9" x14ac:dyDescent="0.3">
      <c r="A125" s="1" t="s">
        <v>195</v>
      </c>
      <c r="B125" s="1" t="s">
        <v>196</v>
      </c>
      <c r="C125" s="1">
        <v>90</v>
      </c>
      <c r="D125" s="1" t="s">
        <v>105</v>
      </c>
      <c r="E125" s="1">
        <v>34</v>
      </c>
      <c r="F125" s="1" t="s">
        <v>86</v>
      </c>
      <c r="G125" s="1">
        <v>0</v>
      </c>
      <c r="H125" s="1">
        <f t="shared" si="4"/>
        <v>34</v>
      </c>
      <c r="I125" s="1"/>
    </row>
    <row r="126" spans="1:9" x14ac:dyDescent="0.3">
      <c r="A126" s="1" t="s">
        <v>196</v>
      </c>
      <c r="B126" s="1" t="s">
        <v>197</v>
      </c>
      <c r="C126" s="1">
        <v>90</v>
      </c>
      <c r="D126" s="1" t="s">
        <v>105</v>
      </c>
      <c r="E126" s="1">
        <v>37.5</v>
      </c>
      <c r="F126" s="1" t="s">
        <v>86</v>
      </c>
      <c r="G126" s="1">
        <v>0</v>
      </c>
      <c r="H126" s="1">
        <f t="shared" si="4"/>
        <v>37.5</v>
      </c>
      <c r="I126" s="1"/>
    </row>
    <row r="127" spans="1:9" x14ac:dyDescent="0.3">
      <c r="A127" s="1" t="s">
        <v>197</v>
      </c>
      <c r="B127" s="1" t="s">
        <v>198</v>
      </c>
      <c r="C127" s="1">
        <v>90</v>
      </c>
      <c r="D127" s="1" t="s">
        <v>105</v>
      </c>
      <c r="E127" s="1">
        <v>43</v>
      </c>
      <c r="F127" s="1" t="s">
        <v>86</v>
      </c>
      <c r="G127" s="1">
        <v>0</v>
      </c>
      <c r="H127" s="1">
        <f t="shared" si="4"/>
        <v>43</v>
      </c>
      <c r="I127" s="1"/>
    </row>
    <row r="128" spans="1:9" x14ac:dyDescent="0.3">
      <c r="A128" s="1" t="s">
        <v>198</v>
      </c>
      <c r="B128" s="1" t="s">
        <v>199</v>
      </c>
      <c r="C128" s="1">
        <v>90</v>
      </c>
      <c r="D128" s="1" t="s">
        <v>105</v>
      </c>
      <c r="E128" s="1">
        <v>26.5</v>
      </c>
      <c r="F128" s="1" t="s">
        <v>86</v>
      </c>
      <c r="G128" s="1">
        <v>0</v>
      </c>
      <c r="H128" s="1">
        <f t="shared" si="4"/>
        <v>26.5</v>
      </c>
      <c r="I128" s="1"/>
    </row>
    <row r="129" spans="1:9" x14ac:dyDescent="0.3">
      <c r="A129" s="1" t="s">
        <v>199</v>
      </c>
      <c r="B129" s="1" t="s">
        <v>200</v>
      </c>
      <c r="C129" s="1">
        <v>90</v>
      </c>
      <c r="D129" s="1" t="s">
        <v>105</v>
      </c>
      <c r="E129" s="1">
        <v>31.5</v>
      </c>
      <c r="F129" s="1" t="s">
        <v>86</v>
      </c>
      <c r="G129" s="1">
        <v>0</v>
      </c>
      <c r="H129" s="1">
        <f t="shared" si="4"/>
        <v>31.5</v>
      </c>
      <c r="I129" s="1"/>
    </row>
    <row r="130" spans="1:9" x14ac:dyDescent="0.3">
      <c r="A130" s="1" t="s">
        <v>200</v>
      </c>
      <c r="B130" s="1" t="s">
        <v>201</v>
      </c>
      <c r="C130" s="1">
        <v>90</v>
      </c>
      <c r="D130" s="1" t="s">
        <v>105</v>
      </c>
      <c r="E130" s="1">
        <v>31.5</v>
      </c>
      <c r="F130" s="1" t="s">
        <v>86</v>
      </c>
      <c r="G130" s="1">
        <v>0</v>
      </c>
      <c r="H130" s="1">
        <f t="shared" si="4"/>
        <v>31.5</v>
      </c>
      <c r="I130" s="1"/>
    </row>
    <row r="131" spans="1:9" x14ac:dyDescent="0.3">
      <c r="A131" s="1" t="s">
        <v>201</v>
      </c>
      <c r="B131" s="1" t="s">
        <v>202</v>
      </c>
      <c r="C131" s="1">
        <v>90</v>
      </c>
      <c r="D131" s="1" t="s">
        <v>105</v>
      </c>
      <c r="E131" s="1">
        <v>40</v>
      </c>
      <c r="F131" s="1" t="s">
        <v>86</v>
      </c>
      <c r="G131" s="1">
        <v>0</v>
      </c>
      <c r="H131" s="1">
        <f t="shared" si="4"/>
        <v>40</v>
      </c>
      <c r="I131" s="1"/>
    </row>
    <row r="132" spans="1:9" x14ac:dyDescent="0.3">
      <c r="A132" s="1" t="s">
        <v>202</v>
      </c>
      <c r="B132" s="1" t="s">
        <v>203</v>
      </c>
      <c r="C132" s="1">
        <v>90</v>
      </c>
      <c r="D132" s="1" t="s">
        <v>105</v>
      </c>
      <c r="E132" s="1">
        <v>30.5</v>
      </c>
      <c r="F132" s="1" t="s">
        <v>86</v>
      </c>
      <c r="G132" s="1">
        <v>0</v>
      </c>
      <c r="H132" s="1">
        <f t="shared" si="4"/>
        <v>30.5</v>
      </c>
      <c r="I132" s="1"/>
    </row>
    <row r="133" spans="1:9" x14ac:dyDescent="0.3">
      <c r="A133" s="1" t="s">
        <v>203</v>
      </c>
      <c r="B133" s="1" t="s">
        <v>170</v>
      </c>
      <c r="C133" s="1">
        <v>90</v>
      </c>
      <c r="D133" s="1" t="s">
        <v>105</v>
      </c>
      <c r="E133" s="1">
        <v>31</v>
      </c>
      <c r="F133" s="1" t="s">
        <v>86</v>
      </c>
      <c r="G133" s="1">
        <v>0</v>
      </c>
      <c r="H133" s="1">
        <f t="shared" si="4"/>
        <v>31</v>
      </c>
      <c r="I133" s="1"/>
    </row>
    <row r="134" spans="1:9" x14ac:dyDescent="0.3">
      <c r="A134" s="75" t="s">
        <v>56</v>
      </c>
      <c r="B134" s="76"/>
      <c r="C134" s="76"/>
      <c r="D134" s="77"/>
      <c r="E134" s="15">
        <f>SUM(E103:E133)</f>
        <v>838.5</v>
      </c>
      <c r="F134" s="15" t="s">
        <v>86</v>
      </c>
      <c r="G134" s="15">
        <f>SUM(G122:G133)</f>
        <v>0</v>
      </c>
      <c r="H134" s="15">
        <f>E134+G134</f>
        <v>838.5</v>
      </c>
      <c r="I134" s="1"/>
    </row>
    <row r="135" spans="1:9" s="89" customFormat="1" x14ac:dyDescent="0.3"/>
    <row r="136" spans="1:9" s="89" customFormat="1" x14ac:dyDescent="0.3"/>
    <row r="137" spans="1:9" s="89" customFormat="1" ht="23.4" x14ac:dyDescent="0.3">
      <c r="A137" s="90" t="s">
        <v>393</v>
      </c>
      <c r="B137" s="90"/>
      <c r="C137" s="90"/>
      <c r="D137" s="90"/>
      <c r="E137" s="90"/>
      <c r="F137" s="90"/>
      <c r="G137" s="90"/>
      <c r="H137" s="90"/>
      <c r="I137" s="90"/>
    </row>
    <row r="138" spans="1:9" x14ac:dyDescent="0.3">
      <c r="A138" s="78" t="s">
        <v>75</v>
      </c>
      <c r="B138" s="79"/>
      <c r="C138" s="79"/>
      <c r="D138" s="79"/>
      <c r="E138" s="79"/>
      <c r="F138" s="79"/>
      <c r="G138" s="79"/>
      <c r="H138" s="79"/>
      <c r="I138" s="80"/>
    </row>
    <row r="139" spans="1:9" ht="46.8" x14ac:dyDescent="0.3">
      <c r="A139" s="3" t="s">
        <v>2</v>
      </c>
      <c r="B139" s="3" t="s">
        <v>3</v>
      </c>
      <c r="C139" s="3" t="s">
        <v>500</v>
      </c>
      <c r="D139" s="4" t="s">
        <v>66</v>
      </c>
      <c r="E139" s="3" t="s">
        <v>397</v>
      </c>
      <c r="F139" s="4" t="s">
        <v>67</v>
      </c>
      <c r="G139" s="5" t="s">
        <v>398</v>
      </c>
      <c r="H139" s="5" t="s">
        <v>399</v>
      </c>
      <c r="I139" s="5" t="s">
        <v>394</v>
      </c>
    </row>
    <row r="140" spans="1:9" x14ac:dyDescent="0.3">
      <c r="A140" s="1" t="s">
        <v>57</v>
      </c>
      <c r="B140" s="1" t="s">
        <v>68</v>
      </c>
      <c r="C140" s="1">
        <v>160</v>
      </c>
      <c r="D140" s="18" t="s">
        <v>74</v>
      </c>
      <c r="E140" s="1">
        <v>2.5</v>
      </c>
      <c r="F140" s="18" t="s">
        <v>69</v>
      </c>
      <c r="G140" s="1">
        <v>10</v>
      </c>
      <c r="H140" s="1">
        <f>E140+G140</f>
        <v>12.5</v>
      </c>
      <c r="I140" s="1"/>
    </row>
    <row r="141" spans="1:9" x14ac:dyDescent="0.3">
      <c r="A141" s="1" t="s">
        <v>57</v>
      </c>
      <c r="B141" s="1" t="s">
        <v>71</v>
      </c>
      <c r="C141" s="1">
        <v>160</v>
      </c>
      <c r="D141" s="18" t="s">
        <v>74</v>
      </c>
      <c r="E141" s="1">
        <v>5</v>
      </c>
      <c r="F141" s="18">
        <v>170</v>
      </c>
      <c r="G141" s="1">
        <v>2.5</v>
      </c>
      <c r="H141" s="1">
        <f>E141+G141</f>
        <v>7.5</v>
      </c>
      <c r="I141" s="1"/>
    </row>
    <row r="142" spans="1:9" x14ac:dyDescent="0.3">
      <c r="A142" s="1" t="s">
        <v>61</v>
      </c>
      <c r="B142" s="1" t="s">
        <v>72</v>
      </c>
      <c r="C142" s="1">
        <v>160</v>
      </c>
      <c r="D142" s="18" t="s">
        <v>74</v>
      </c>
      <c r="E142" s="1">
        <v>7</v>
      </c>
      <c r="F142" s="18">
        <v>172</v>
      </c>
      <c r="G142" s="1">
        <v>3</v>
      </c>
      <c r="H142" s="1">
        <f>E142+G142</f>
        <v>10</v>
      </c>
      <c r="I142" s="1"/>
    </row>
    <row r="143" spans="1:9" x14ac:dyDescent="0.3">
      <c r="A143" s="1" t="s">
        <v>62</v>
      </c>
      <c r="B143" s="1" t="s">
        <v>73</v>
      </c>
      <c r="C143" s="1">
        <v>160</v>
      </c>
      <c r="D143" s="18" t="s">
        <v>74</v>
      </c>
      <c r="E143" s="1">
        <v>4.5</v>
      </c>
      <c r="F143" s="18" t="s">
        <v>70</v>
      </c>
      <c r="G143" s="1">
        <v>9.5</v>
      </c>
      <c r="H143" s="1">
        <f>E143+G143</f>
        <v>14</v>
      </c>
      <c r="I143" s="1"/>
    </row>
    <row r="144" spans="1:9" s="21" customFormat="1" x14ac:dyDescent="0.3">
      <c r="A144" s="19"/>
      <c r="B144" s="19"/>
      <c r="C144" s="19"/>
      <c r="D144" s="20"/>
      <c r="E144" s="19"/>
      <c r="F144" s="20"/>
      <c r="G144" s="15" t="s">
        <v>56</v>
      </c>
      <c r="H144" s="15">
        <f>SUM(H140:H143)</f>
        <v>44</v>
      </c>
      <c r="I144" s="15"/>
    </row>
    <row r="145" spans="1:9" s="89" customFormat="1" x14ac:dyDescent="0.3">
      <c r="A145" s="91"/>
      <c r="B145" s="91"/>
      <c r="C145" s="91"/>
      <c r="D145" s="92"/>
      <c r="E145" s="91"/>
      <c r="F145" s="92"/>
      <c r="G145" s="91"/>
      <c r="H145" s="91"/>
      <c r="I145" s="91"/>
    </row>
    <row r="146" spans="1:9" x14ac:dyDescent="0.3">
      <c r="A146" s="78" t="s">
        <v>395</v>
      </c>
      <c r="B146" s="79"/>
      <c r="C146" s="79"/>
      <c r="D146" s="79"/>
      <c r="E146" s="79"/>
      <c r="F146" s="79"/>
      <c r="G146" s="79"/>
      <c r="H146" s="79"/>
      <c r="I146" s="80"/>
    </row>
    <row r="147" spans="1:9" ht="46.8" x14ac:dyDescent="0.3">
      <c r="A147" s="3" t="s">
        <v>2</v>
      </c>
      <c r="B147" s="3" t="s">
        <v>3</v>
      </c>
      <c r="C147" s="3" t="s">
        <v>500</v>
      </c>
      <c r="D147" s="4" t="s">
        <v>66</v>
      </c>
      <c r="E147" s="3" t="s">
        <v>397</v>
      </c>
      <c r="F147" s="4" t="s">
        <v>67</v>
      </c>
      <c r="G147" s="5" t="s">
        <v>398</v>
      </c>
      <c r="H147" s="5" t="s">
        <v>399</v>
      </c>
      <c r="I147" s="5" t="s">
        <v>394</v>
      </c>
    </row>
    <row r="148" spans="1:9" x14ac:dyDescent="0.3">
      <c r="A148" s="1" t="s">
        <v>0</v>
      </c>
      <c r="B148" s="1" t="s">
        <v>76</v>
      </c>
      <c r="C148" s="1">
        <v>160</v>
      </c>
      <c r="D148" s="18" t="s">
        <v>74</v>
      </c>
      <c r="E148" s="1">
        <v>9.5</v>
      </c>
      <c r="F148" s="18" t="s">
        <v>84</v>
      </c>
      <c r="G148" s="1">
        <v>5</v>
      </c>
      <c r="H148" s="1">
        <f t="shared" ref="H148:H161" si="5">E148+G148</f>
        <v>14.5</v>
      </c>
      <c r="I148" s="1"/>
    </row>
    <row r="149" spans="1:9" x14ac:dyDescent="0.3">
      <c r="A149" s="12" t="s">
        <v>1</v>
      </c>
      <c r="B149" s="12" t="s">
        <v>77</v>
      </c>
      <c r="C149" s="12">
        <v>160</v>
      </c>
      <c r="D149" s="24" t="s">
        <v>74</v>
      </c>
      <c r="E149" s="12">
        <v>9</v>
      </c>
      <c r="F149" s="24" t="s">
        <v>85</v>
      </c>
      <c r="G149" s="12">
        <v>5</v>
      </c>
      <c r="H149" s="12">
        <v>0</v>
      </c>
      <c r="I149" s="12" t="s">
        <v>504</v>
      </c>
    </row>
    <row r="150" spans="1:9" x14ac:dyDescent="0.3">
      <c r="A150" s="1" t="s">
        <v>1</v>
      </c>
      <c r="B150" s="1" t="s">
        <v>78</v>
      </c>
      <c r="C150" s="1">
        <v>160</v>
      </c>
      <c r="D150" s="18" t="s">
        <v>74</v>
      </c>
      <c r="E150" s="1">
        <v>2</v>
      </c>
      <c r="F150" s="18" t="s">
        <v>86</v>
      </c>
      <c r="G150" s="1">
        <v>0</v>
      </c>
      <c r="H150" s="1">
        <f t="shared" si="5"/>
        <v>2</v>
      </c>
      <c r="I150" s="1"/>
    </row>
    <row r="151" spans="1:9" x14ac:dyDescent="0.3">
      <c r="A151" s="12" t="s">
        <v>4</v>
      </c>
      <c r="B151" s="12" t="s">
        <v>79</v>
      </c>
      <c r="C151" s="12">
        <v>160</v>
      </c>
      <c r="D151" s="24" t="s">
        <v>74</v>
      </c>
      <c r="E151" s="12">
        <v>3</v>
      </c>
      <c r="F151" s="24" t="s">
        <v>85</v>
      </c>
      <c r="G151" s="12">
        <v>8.5</v>
      </c>
      <c r="H151" s="12">
        <v>0</v>
      </c>
      <c r="I151" s="12" t="s">
        <v>504</v>
      </c>
    </row>
    <row r="152" spans="1:9" x14ac:dyDescent="0.3">
      <c r="A152" s="1" t="s">
        <v>4</v>
      </c>
      <c r="B152" s="1" t="s">
        <v>80</v>
      </c>
      <c r="C152" s="1">
        <v>160</v>
      </c>
      <c r="D152" s="18" t="s">
        <v>74</v>
      </c>
      <c r="E152" s="1">
        <v>2</v>
      </c>
      <c r="F152" s="18" t="s">
        <v>87</v>
      </c>
      <c r="G152" s="1">
        <v>4.5</v>
      </c>
      <c r="H152" s="1">
        <f t="shared" si="5"/>
        <v>6.5</v>
      </c>
      <c r="I152" s="1"/>
    </row>
    <row r="153" spans="1:9" x14ac:dyDescent="0.3">
      <c r="A153" s="1" t="s">
        <v>5</v>
      </c>
      <c r="B153" s="1" t="s">
        <v>81</v>
      </c>
      <c r="C153" s="1">
        <v>160</v>
      </c>
      <c r="D153" s="18" t="s">
        <v>74</v>
      </c>
      <c r="E153" s="1">
        <v>8.5</v>
      </c>
      <c r="F153" s="18" t="s">
        <v>88</v>
      </c>
      <c r="G153" s="1">
        <v>8.5</v>
      </c>
      <c r="H153" s="1">
        <f t="shared" si="5"/>
        <v>17</v>
      </c>
      <c r="I153" s="1"/>
    </row>
    <row r="154" spans="1:9" x14ac:dyDescent="0.3">
      <c r="A154" s="11" t="s">
        <v>7</v>
      </c>
      <c r="B154" s="11" t="s">
        <v>82</v>
      </c>
      <c r="C154" s="11">
        <v>160</v>
      </c>
      <c r="D154" s="25" t="s">
        <v>74</v>
      </c>
      <c r="E154" s="11">
        <v>2</v>
      </c>
      <c r="F154" s="25" t="s">
        <v>89</v>
      </c>
      <c r="G154" s="11">
        <v>4</v>
      </c>
      <c r="H154" s="1">
        <f t="shared" si="5"/>
        <v>6</v>
      </c>
      <c r="I154" s="1"/>
    </row>
    <row r="155" spans="1:9" x14ac:dyDescent="0.3">
      <c r="A155" s="11" t="s">
        <v>8</v>
      </c>
      <c r="B155" s="11" t="s">
        <v>83</v>
      </c>
      <c r="C155" s="1">
        <v>160</v>
      </c>
      <c r="D155" s="25" t="s">
        <v>74</v>
      </c>
      <c r="E155" s="11">
        <v>1.5</v>
      </c>
      <c r="F155" s="25" t="s">
        <v>90</v>
      </c>
      <c r="G155" s="11">
        <v>1</v>
      </c>
      <c r="H155" s="1">
        <f t="shared" si="5"/>
        <v>2.5</v>
      </c>
      <c r="I155" s="1"/>
    </row>
    <row r="156" spans="1:9" x14ac:dyDescent="0.3">
      <c r="A156" s="11" t="s">
        <v>9</v>
      </c>
      <c r="B156" s="11" t="s">
        <v>92</v>
      </c>
      <c r="C156" s="11">
        <v>160</v>
      </c>
      <c r="D156" s="25" t="s">
        <v>74</v>
      </c>
      <c r="E156" s="11">
        <v>1.5</v>
      </c>
      <c r="F156" s="25" t="s">
        <v>91</v>
      </c>
      <c r="G156" s="11">
        <v>4</v>
      </c>
      <c r="H156" s="1">
        <f t="shared" si="5"/>
        <v>5.5</v>
      </c>
      <c r="I156" s="1"/>
    </row>
    <row r="157" spans="1:9" x14ac:dyDescent="0.3">
      <c r="A157" s="12" t="s">
        <v>10</v>
      </c>
      <c r="B157" s="12" t="s">
        <v>93</v>
      </c>
      <c r="C157" s="12">
        <v>160</v>
      </c>
      <c r="D157" s="24" t="s">
        <v>74</v>
      </c>
      <c r="E157" s="12">
        <v>8.5</v>
      </c>
      <c r="F157" s="24" t="s">
        <v>86</v>
      </c>
      <c r="G157" s="12">
        <v>0</v>
      </c>
      <c r="H157" s="12">
        <v>0</v>
      </c>
      <c r="I157" s="12" t="s">
        <v>504</v>
      </c>
    </row>
    <row r="158" spans="1:9" x14ac:dyDescent="0.3">
      <c r="A158" s="11" t="s">
        <v>11</v>
      </c>
      <c r="B158" s="11" t="s">
        <v>94</v>
      </c>
      <c r="C158" s="11">
        <v>160</v>
      </c>
      <c r="D158" s="25" t="s">
        <v>74</v>
      </c>
      <c r="E158" s="11">
        <v>1.5</v>
      </c>
      <c r="F158" s="25" t="s">
        <v>98</v>
      </c>
      <c r="G158" s="11">
        <v>1.5</v>
      </c>
      <c r="H158" s="1">
        <f t="shared" si="5"/>
        <v>3</v>
      </c>
      <c r="I158" s="1"/>
    </row>
    <row r="159" spans="1:9" x14ac:dyDescent="0.3">
      <c r="A159" s="12" t="s">
        <v>12</v>
      </c>
      <c r="B159" s="12" t="s">
        <v>95</v>
      </c>
      <c r="C159" s="12">
        <v>160</v>
      </c>
      <c r="D159" s="24" t="s">
        <v>74</v>
      </c>
      <c r="E159" s="12">
        <v>9</v>
      </c>
      <c r="F159" s="24" t="s">
        <v>99</v>
      </c>
      <c r="G159" s="12">
        <v>5</v>
      </c>
      <c r="H159" s="12">
        <v>0</v>
      </c>
      <c r="I159" s="12" t="s">
        <v>504</v>
      </c>
    </row>
    <row r="160" spans="1:9" x14ac:dyDescent="0.3">
      <c r="A160" s="11" t="s">
        <v>13</v>
      </c>
      <c r="B160" s="11" t="s">
        <v>96</v>
      </c>
      <c r="C160" s="1">
        <v>160</v>
      </c>
      <c r="D160" s="25" t="s">
        <v>74</v>
      </c>
      <c r="E160" s="11">
        <v>1.5</v>
      </c>
      <c r="F160" s="25" t="s">
        <v>100</v>
      </c>
      <c r="G160" s="11">
        <v>2</v>
      </c>
      <c r="H160" s="1">
        <f t="shared" si="5"/>
        <v>3.5</v>
      </c>
      <c r="I160" s="1"/>
    </row>
    <row r="161" spans="1:9" s="33" customFormat="1" x14ac:dyDescent="0.3">
      <c r="A161" s="11" t="s">
        <v>14</v>
      </c>
      <c r="B161" s="11" t="s">
        <v>97</v>
      </c>
      <c r="C161" s="11">
        <v>160</v>
      </c>
      <c r="D161" s="25" t="s">
        <v>74</v>
      </c>
      <c r="E161" s="11">
        <v>1</v>
      </c>
      <c r="F161" s="25" t="s">
        <v>100</v>
      </c>
      <c r="G161" s="11">
        <v>6.5</v>
      </c>
      <c r="H161" s="11">
        <f t="shared" si="5"/>
        <v>7.5</v>
      </c>
      <c r="I161" s="11"/>
    </row>
    <row r="162" spans="1:9" s="21" customFormat="1" x14ac:dyDescent="0.3">
      <c r="A162" s="26"/>
      <c r="B162" s="26"/>
      <c r="C162" s="26"/>
      <c r="D162" s="27"/>
      <c r="E162" s="26"/>
      <c r="F162" s="27"/>
      <c r="G162" s="28" t="s">
        <v>56</v>
      </c>
      <c r="H162" s="15">
        <f>SUM(H148:H161)</f>
        <v>68</v>
      </c>
      <c r="I162" s="15"/>
    </row>
    <row r="163" spans="1:9" s="94" customFormat="1" ht="14.4" customHeight="1" x14ac:dyDescent="0.3">
      <c r="A163" s="91"/>
      <c r="B163" s="91"/>
      <c r="C163" s="91"/>
      <c r="D163" s="92"/>
      <c r="E163" s="91"/>
      <c r="F163" s="92"/>
      <c r="G163" s="93"/>
      <c r="H163" s="93"/>
      <c r="I163" s="93"/>
    </row>
    <row r="164" spans="1:9" x14ac:dyDescent="0.3">
      <c r="A164" s="81" t="s">
        <v>396</v>
      </c>
      <c r="B164" s="81"/>
      <c r="C164" s="81"/>
      <c r="D164" s="81"/>
      <c r="E164" s="81"/>
      <c r="F164" s="81"/>
      <c r="G164" s="81"/>
      <c r="H164" s="81"/>
      <c r="I164" s="81"/>
    </row>
    <row r="165" spans="1:9" ht="46.8" x14ac:dyDescent="0.3">
      <c r="A165" s="3" t="s">
        <v>2</v>
      </c>
      <c r="B165" s="3" t="s">
        <v>3</v>
      </c>
      <c r="C165" s="3" t="s">
        <v>500</v>
      </c>
      <c r="D165" s="4" t="s">
        <v>66</v>
      </c>
      <c r="E165" s="3" t="s">
        <v>397</v>
      </c>
      <c r="F165" s="4" t="s">
        <v>67</v>
      </c>
      <c r="G165" s="5" t="s">
        <v>398</v>
      </c>
      <c r="H165" s="5" t="s">
        <v>399</v>
      </c>
      <c r="I165" s="5" t="s">
        <v>394</v>
      </c>
    </row>
    <row r="166" spans="1:9" x14ac:dyDescent="0.3">
      <c r="A166" s="11" t="s">
        <v>16</v>
      </c>
      <c r="B166" s="11" t="s">
        <v>101</v>
      </c>
      <c r="C166" s="11">
        <v>160</v>
      </c>
      <c r="D166" s="25" t="s">
        <v>105</v>
      </c>
      <c r="E166" s="11">
        <v>3</v>
      </c>
      <c r="F166" s="25" t="s">
        <v>102</v>
      </c>
      <c r="G166" s="11">
        <v>4</v>
      </c>
      <c r="H166" s="11">
        <f t="shared" ref="H166:H174" si="6">E166+G166</f>
        <v>7</v>
      </c>
      <c r="I166" s="11"/>
    </row>
    <row r="167" spans="1:9" x14ac:dyDescent="0.3">
      <c r="A167" s="11" t="s">
        <v>52</v>
      </c>
      <c r="B167" s="11" t="s">
        <v>103</v>
      </c>
      <c r="C167" s="11">
        <v>160</v>
      </c>
      <c r="D167" s="25" t="s">
        <v>105</v>
      </c>
      <c r="E167" s="11">
        <v>2.5</v>
      </c>
      <c r="F167" s="25" t="s">
        <v>86</v>
      </c>
      <c r="G167" s="11">
        <v>0</v>
      </c>
      <c r="H167" s="1">
        <f t="shared" si="6"/>
        <v>2.5</v>
      </c>
      <c r="I167" s="1"/>
    </row>
    <row r="168" spans="1:9" x14ac:dyDescent="0.3">
      <c r="A168" s="11" t="s">
        <v>45</v>
      </c>
      <c r="B168" s="11" t="s">
        <v>104</v>
      </c>
      <c r="C168" s="11">
        <v>160</v>
      </c>
      <c r="D168" s="25" t="s">
        <v>105</v>
      </c>
      <c r="E168" s="11">
        <v>2.5</v>
      </c>
      <c r="F168" s="25" t="s">
        <v>86</v>
      </c>
      <c r="G168" s="11">
        <v>0</v>
      </c>
      <c r="H168" s="11">
        <f t="shared" si="6"/>
        <v>2.5</v>
      </c>
      <c r="I168" s="11"/>
    </row>
    <row r="169" spans="1:9" x14ac:dyDescent="0.3">
      <c r="A169" s="11" t="s">
        <v>51</v>
      </c>
      <c r="B169" s="11" t="s">
        <v>106</v>
      </c>
      <c r="C169" s="11">
        <v>160</v>
      </c>
      <c r="D169" s="25" t="s">
        <v>105</v>
      </c>
      <c r="E169" s="11">
        <v>0</v>
      </c>
      <c r="F169" s="25" t="s">
        <v>165</v>
      </c>
      <c r="G169" s="11">
        <v>15</v>
      </c>
      <c r="H169" s="11">
        <f t="shared" si="6"/>
        <v>15</v>
      </c>
      <c r="I169" s="11"/>
    </row>
    <row r="170" spans="1:9" x14ac:dyDescent="0.3">
      <c r="A170" s="11" t="s">
        <v>46</v>
      </c>
      <c r="B170" s="11" t="s">
        <v>107</v>
      </c>
      <c r="C170" s="11">
        <v>160</v>
      </c>
      <c r="D170" s="25" t="s">
        <v>105</v>
      </c>
      <c r="E170" s="11">
        <v>2.5</v>
      </c>
      <c r="F170" s="25" t="s">
        <v>108</v>
      </c>
      <c r="G170" s="11">
        <v>10.5</v>
      </c>
      <c r="H170" s="11">
        <f t="shared" si="6"/>
        <v>13</v>
      </c>
      <c r="I170" s="11"/>
    </row>
    <row r="171" spans="1:9" x14ac:dyDescent="0.3">
      <c r="A171" s="11" t="s">
        <v>47</v>
      </c>
      <c r="B171" s="11" t="s">
        <v>109</v>
      </c>
      <c r="C171" s="11">
        <v>160</v>
      </c>
      <c r="D171" s="25" t="s">
        <v>105</v>
      </c>
      <c r="E171" s="11">
        <v>2.5</v>
      </c>
      <c r="F171" s="25" t="s">
        <v>110</v>
      </c>
      <c r="G171" s="11">
        <v>20</v>
      </c>
      <c r="H171" s="1">
        <f t="shared" si="6"/>
        <v>22.5</v>
      </c>
      <c r="I171" s="1"/>
    </row>
    <row r="172" spans="1:9" x14ac:dyDescent="0.3">
      <c r="A172" s="11" t="s">
        <v>48</v>
      </c>
      <c r="B172" s="11" t="s">
        <v>111</v>
      </c>
      <c r="C172" s="11">
        <v>160</v>
      </c>
      <c r="D172" s="25" t="s">
        <v>105</v>
      </c>
      <c r="E172" s="11">
        <v>2.5</v>
      </c>
      <c r="F172" s="25" t="s">
        <v>112</v>
      </c>
      <c r="G172" s="11">
        <v>15.5</v>
      </c>
      <c r="H172" s="11">
        <f t="shared" si="6"/>
        <v>18</v>
      </c>
      <c r="I172" s="11"/>
    </row>
    <row r="173" spans="1:9" x14ac:dyDescent="0.3">
      <c r="A173" s="11" t="s">
        <v>49</v>
      </c>
      <c r="B173" s="11" t="s">
        <v>113</v>
      </c>
      <c r="C173" s="11">
        <v>160</v>
      </c>
      <c r="D173" s="25" t="s">
        <v>105</v>
      </c>
      <c r="E173" s="11">
        <v>2.5</v>
      </c>
      <c r="F173" s="25" t="s">
        <v>114</v>
      </c>
      <c r="G173" s="11">
        <v>20</v>
      </c>
      <c r="H173" s="1">
        <f t="shared" si="6"/>
        <v>22.5</v>
      </c>
      <c r="I173" s="1"/>
    </row>
    <row r="174" spans="1:9" x14ac:dyDescent="0.3">
      <c r="A174" s="11" t="s">
        <v>50</v>
      </c>
      <c r="B174" s="11" t="s">
        <v>115</v>
      </c>
      <c r="C174" s="11">
        <v>160</v>
      </c>
      <c r="D174" s="25" t="s">
        <v>105</v>
      </c>
      <c r="E174" s="11">
        <v>2.5</v>
      </c>
      <c r="F174" s="25" t="s">
        <v>116</v>
      </c>
      <c r="G174" s="11">
        <v>15</v>
      </c>
      <c r="H174" s="11">
        <f t="shared" si="6"/>
        <v>17.5</v>
      </c>
      <c r="I174" s="11"/>
    </row>
    <row r="175" spans="1:9" x14ac:dyDescent="0.3">
      <c r="A175" s="11"/>
      <c r="B175" s="11"/>
      <c r="C175" s="11"/>
      <c r="D175" s="25"/>
      <c r="E175" s="11"/>
      <c r="F175" s="25"/>
      <c r="G175" s="11"/>
      <c r="H175" s="1"/>
      <c r="I175" s="1"/>
    </row>
    <row r="176" spans="1:9" x14ac:dyDescent="0.3">
      <c r="A176" s="11" t="s">
        <v>43</v>
      </c>
      <c r="B176" s="11" t="s">
        <v>117</v>
      </c>
      <c r="C176" s="11">
        <v>160</v>
      </c>
      <c r="D176" s="25" t="s">
        <v>105</v>
      </c>
      <c r="E176" s="11">
        <v>2.5</v>
      </c>
      <c r="F176" s="25" t="s">
        <v>119</v>
      </c>
      <c r="G176" s="11">
        <v>14</v>
      </c>
      <c r="H176" s="11">
        <f>E176+G176</f>
        <v>16.5</v>
      </c>
      <c r="I176" s="11"/>
    </row>
    <row r="177" spans="1:9" x14ac:dyDescent="0.3">
      <c r="A177" s="11" t="s">
        <v>44</v>
      </c>
      <c r="B177" s="11" t="s">
        <v>118</v>
      </c>
      <c r="C177" s="11">
        <v>160</v>
      </c>
      <c r="D177" s="25" t="s">
        <v>105</v>
      </c>
      <c r="E177" s="11">
        <v>2.5</v>
      </c>
      <c r="F177" s="25" t="s">
        <v>120</v>
      </c>
      <c r="G177" s="11">
        <v>24</v>
      </c>
      <c r="H177" s="11">
        <f>E177+G177</f>
        <v>26.5</v>
      </c>
      <c r="I177" s="11"/>
    </row>
    <row r="178" spans="1:9" x14ac:dyDescent="0.3">
      <c r="A178" s="11"/>
      <c r="B178" s="11"/>
      <c r="C178" s="11"/>
      <c r="D178" s="25"/>
      <c r="E178" s="11"/>
      <c r="F178" s="25"/>
      <c r="G178" s="11"/>
      <c r="H178" s="11"/>
      <c r="I178" s="11"/>
    </row>
    <row r="179" spans="1:9" x14ac:dyDescent="0.3">
      <c r="A179" s="11" t="s">
        <v>41</v>
      </c>
      <c r="B179" s="11" t="s">
        <v>122</v>
      </c>
      <c r="C179" s="11">
        <v>160</v>
      </c>
      <c r="D179" s="25" t="s">
        <v>105</v>
      </c>
      <c r="E179" s="11">
        <v>2.5</v>
      </c>
      <c r="F179" s="25" t="s">
        <v>123</v>
      </c>
      <c r="G179" s="11">
        <v>19.5</v>
      </c>
      <c r="H179" s="11">
        <f>E179+G179</f>
        <v>22</v>
      </c>
      <c r="I179" s="11"/>
    </row>
    <row r="180" spans="1:9" x14ac:dyDescent="0.3">
      <c r="A180" s="11"/>
      <c r="B180" s="11"/>
      <c r="C180" s="11"/>
      <c r="D180" s="25"/>
      <c r="E180" s="11"/>
      <c r="F180" s="25"/>
      <c r="G180" s="11"/>
      <c r="H180" s="11"/>
      <c r="I180" s="11"/>
    </row>
    <row r="181" spans="1:9" x14ac:dyDescent="0.3">
      <c r="A181" s="11" t="s">
        <v>37</v>
      </c>
      <c r="B181" s="11" t="s">
        <v>124</v>
      </c>
      <c r="C181" s="11">
        <v>160</v>
      </c>
      <c r="D181" s="25" t="s">
        <v>105</v>
      </c>
      <c r="E181" s="11">
        <v>2</v>
      </c>
      <c r="F181" s="25" t="s">
        <v>127</v>
      </c>
      <c r="G181" s="11">
        <v>14.5</v>
      </c>
      <c r="H181" s="11">
        <f>E181+G181</f>
        <v>16.5</v>
      </c>
      <c r="I181" s="11"/>
    </row>
    <row r="182" spans="1:9" x14ac:dyDescent="0.3">
      <c r="A182" s="11" t="s">
        <v>39</v>
      </c>
      <c r="B182" s="11" t="s">
        <v>125</v>
      </c>
      <c r="C182" s="11">
        <v>160</v>
      </c>
      <c r="D182" s="25" t="s">
        <v>105</v>
      </c>
      <c r="E182" s="11">
        <v>2</v>
      </c>
      <c r="F182" s="25" t="s">
        <v>126</v>
      </c>
      <c r="G182" s="11">
        <v>6</v>
      </c>
      <c r="H182" s="11">
        <f>E182+G182</f>
        <v>8</v>
      </c>
      <c r="I182" s="11"/>
    </row>
    <row r="183" spans="1:9" x14ac:dyDescent="0.3">
      <c r="A183" s="11"/>
      <c r="B183" s="11"/>
      <c r="C183" s="11"/>
      <c r="D183" s="25"/>
      <c r="E183" s="11"/>
      <c r="F183" s="25"/>
      <c r="G183" s="11"/>
      <c r="H183" s="11"/>
      <c r="I183" s="11"/>
    </row>
    <row r="184" spans="1:9" x14ac:dyDescent="0.3">
      <c r="A184" s="11" t="s">
        <v>54</v>
      </c>
      <c r="B184" s="11" t="s">
        <v>128</v>
      </c>
      <c r="C184" s="11">
        <v>160</v>
      </c>
      <c r="D184" s="25" t="s">
        <v>105</v>
      </c>
      <c r="E184" s="11">
        <v>1.5</v>
      </c>
      <c r="F184" s="25" t="s">
        <v>129</v>
      </c>
      <c r="G184" s="11">
        <v>8</v>
      </c>
      <c r="H184" s="11">
        <f t="shared" ref="H184:H201" si="7">E184+G184</f>
        <v>9.5</v>
      </c>
      <c r="I184" s="11"/>
    </row>
    <row r="185" spans="1:9" x14ac:dyDescent="0.3">
      <c r="A185" s="11" t="s">
        <v>36</v>
      </c>
      <c r="B185" s="11" t="s">
        <v>130</v>
      </c>
      <c r="C185" s="11">
        <v>160</v>
      </c>
      <c r="D185" s="25" t="s">
        <v>105</v>
      </c>
      <c r="E185" s="11">
        <v>2</v>
      </c>
      <c r="F185" s="25" t="s">
        <v>161</v>
      </c>
      <c r="G185" s="11">
        <v>10</v>
      </c>
      <c r="H185" s="11">
        <f t="shared" si="7"/>
        <v>12</v>
      </c>
      <c r="I185" s="11"/>
    </row>
    <row r="186" spans="1:9" x14ac:dyDescent="0.3">
      <c r="A186" s="11" t="s">
        <v>35</v>
      </c>
      <c r="B186" s="11" t="s">
        <v>131</v>
      </c>
      <c r="C186" s="11">
        <v>160</v>
      </c>
      <c r="D186" s="25" t="s">
        <v>105</v>
      </c>
      <c r="E186" s="11">
        <v>2</v>
      </c>
      <c r="F186" s="25" t="s">
        <v>160</v>
      </c>
      <c r="G186" s="11">
        <v>20</v>
      </c>
      <c r="H186" s="11">
        <f t="shared" si="7"/>
        <v>22</v>
      </c>
      <c r="I186" s="11"/>
    </row>
    <row r="187" spans="1:9" x14ac:dyDescent="0.3">
      <c r="A187" s="11" t="s">
        <v>34</v>
      </c>
      <c r="B187" s="11" t="s">
        <v>132</v>
      </c>
      <c r="C187" s="11">
        <v>160</v>
      </c>
      <c r="D187" s="25" t="s">
        <v>105</v>
      </c>
      <c r="E187" s="11">
        <v>2</v>
      </c>
      <c r="F187" s="25" t="s">
        <v>159</v>
      </c>
      <c r="G187" s="11">
        <v>20.5</v>
      </c>
      <c r="H187" s="11">
        <f t="shared" si="7"/>
        <v>22.5</v>
      </c>
      <c r="I187" s="11"/>
    </row>
    <row r="188" spans="1:9" x14ac:dyDescent="0.3">
      <c r="A188" s="11" t="s">
        <v>33</v>
      </c>
      <c r="B188" s="11" t="s">
        <v>134</v>
      </c>
      <c r="C188" s="11">
        <v>160</v>
      </c>
      <c r="D188" s="25" t="s">
        <v>105</v>
      </c>
      <c r="E188" s="11">
        <v>2</v>
      </c>
      <c r="F188" s="25" t="s">
        <v>158</v>
      </c>
      <c r="G188" s="11">
        <v>13.5</v>
      </c>
      <c r="H188" s="11">
        <f t="shared" si="7"/>
        <v>15.5</v>
      </c>
      <c r="I188" s="11"/>
    </row>
    <row r="189" spans="1:9" x14ac:dyDescent="0.3">
      <c r="A189" s="11" t="s">
        <v>31</v>
      </c>
      <c r="B189" s="11" t="s">
        <v>133</v>
      </c>
      <c r="C189" s="11">
        <v>160</v>
      </c>
      <c r="D189" s="25" t="s">
        <v>105</v>
      </c>
      <c r="E189" s="11">
        <v>2.5</v>
      </c>
      <c r="F189" s="25" t="s">
        <v>157</v>
      </c>
      <c r="G189" s="11">
        <v>2</v>
      </c>
      <c r="H189" s="11">
        <f t="shared" si="7"/>
        <v>4.5</v>
      </c>
      <c r="I189" s="11"/>
    </row>
    <row r="190" spans="1:9" x14ac:dyDescent="0.3">
      <c r="A190" s="11" t="s">
        <v>30</v>
      </c>
      <c r="B190" s="11" t="s">
        <v>135</v>
      </c>
      <c r="C190" s="11">
        <v>160</v>
      </c>
      <c r="D190" s="25" t="s">
        <v>105</v>
      </c>
      <c r="E190" s="11">
        <v>2.5</v>
      </c>
      <c r="F190" s="25" t="s">
        <v>156</v>
      </c>
      <c r="G190" s="11">
        <v>18</v>
      </c>
      <c r="H190" s="11">
        <f t="shared" si="7"/>
        <v>20.5</v>
      </c>
      <c r="I190" s="11"/>
    </row>
    <row r="191" spans="1:9" x14ac:dyDescent="0.3">
      <c r="A191" s="11" t="s">
        <v>29</v>
      </c>
      <c r="B191" s="11" t="s">
        <v>136</v>
      </c>
      <c r="C191" s="11">
        <v>160</v>
      </c>
      <c r="D191" s="25" t="s">
        <v>105</v>
      </c>
      <c r="E191" s="11">
        <v>2</v>
      </c>
      <c r="F191" s="25" t="s">
        <v>155</v>
      </c>
      <c r="G191" s="11">
        <v>3.5</v>
      </c>
      <c r="H191" s="11">
        <f t="shared" si="7"/>
        <v>5.5</v>
      </c>
      <c r="I191" s="11"/>
    </row>
    <row r="192" spans="1:9" x14ac:dyDescent="0.3">
      <c r="A192" s="11" t="s">
        <v>28</v>
      </c>
      <c r="B192" s="11" t="s">
        <v>392</v>
      </c>
      <c r="C192" s="11">
        <v>160</v>
      </c>
      <c r="D192" s="25" t="s">
        <v>105</v>
      </c>
      <c r="E192" s="11">
        <v>2</v>
      </c>
      <c r="F192" s="25" t="s">
        <v>505</v>
      </c>
      <c r="G192" s="11">
        <v>0</v>
      </c>
      <c r="H192" s="11">
        <f t="shared" si="7"/>
        <v>2</v>
      </c>
      <c r="I192" s="11"/>
    </row>
    <row r="193" spans="1:9" x14ac:dyDescent="0.3">
      <c r="A193" s="11" t="s">
        <v>27</v>
      </c>
      <c r="B193" s="11" t="s">
        <v>137</v>
      </c>
      <c r="C193" s="11">
        <v>160</v>
      </c>
      <c r="D193" s="25" t="s">
        <v>105</v>
      </c>
      <c r="E193" s="11">
        <v>2</v>
      </c>
      <c r="F193" s="25" t="s">
        <v>154</v>
      </c>
      <c r="G193" s="11">
        <v>17</v>
      </c>
      <c r="H193" s="11">
        <f t="shared" si="7"/>
        <v>19</v>
      </c>
      <c r="I193" s="11"/>
    </row>
    <row r="194" spans="1:9" x14ac:dyDescent="0.3">
      <c r="A194" s="11" t="s">
        <v>26</v>
      </c>
      <c r="B194" s="11" t="s">
        <v>138</v>
      </c>
      <c r="C194" s="11">
        <v>160</v>
      </c>
      <c r="D194" s="25" t="s">
        <v>105</v>
      </c>
      <c r="E194" s="11">
        <v>1.5</v>
      </c>
      <c r="F194" s="25" t="s">
        <v>153</v>
      </c>
      <c r="G194" s="11">
        <v>5</v>
      </c>
      <c r="H194" s="11">
        <f t="shared" si="7"/>
        <v>6.5</v>
      </c>
      <c r="I194" s="11"/>
    </row>
    <row r="195" spans="1:9" x14ac:dyDescent="0.3">
      <c r="A195" s="11" t="s">
        <v>25</v>
      </c>
      <c r="B195" s="11" t="s">
        <v>139</v>
      </c>
      <c r="C195" s="11">
        <v>160</v>
      </c>
      <c r="D195" s="25" t="s">
        <v>105</v>
      </c>
      <c r="E195" s="11">
        <v>1.5</v>
      </c>
      <c r="F195" s="25" t="s">
        <v>152</v>
      </c>
      <c r="G195" s="11">
        <v>15</v>
      </c>
      <c r="H195" s="11">
        <f t="shared" si="7"/>
        <v>16.5</v>
      </c>
      <c r="I195" s="11"/>
    </row>
    <row r="196" spans="1:9" x14ac:dyDescent="0.3">
      <c r="A196" s="11" t="s">
        <v>24</v>
      </c>
      <c r="B196" s="11" t="s">
        <v>140</v>
      </c>
      <c r="C196" s="11">
        <v>160</v>
      </c>
      <c r="D196" s="25" t="s">
        <v>105</v>
      </c>
      <c r="E196" s="11">
        <v>1</v>
      </c>
      <c r="F196" s="25" t="s">
        <v>151</v>
      </c>
      <c r="G196" s="11">
        <v>21.5</v>
      </c>
      <c r="H196" s="11">
        <f t="shared" si="7"/>
        <v>22.5</v>
      </c>
      <c r="I196" s="11"/>
    </row>
    <row r="197" spans="1:9" x14ac:dyDescent="0.3">
      <c r="A197" s="11" t="s">
        <v>23</v>
      </c>
      <c r="B197" s="11" t="s">
        <v>141</v>
      </c>
      <c r="C197" s="11">
        <v>160</v>
      </c>
      <c r="D197" s="25" t="s">
        <v>105</v>
      </c>
      <c r="E197" s="11">
        <v>1.5</v>
      </c>
      <c r="F197" s="25" t="s">
        <v>150</v>
      </c>
      <c r="G197" s="11">
        <v>10.5</v>
      </c>
      <c r="H197" s="11">
        <f t="shared" si="7"/>
        <v>12</v>
      </c>
      <c r="I197" s="11"/>
    </row>
    <row r="198" spans="1:9" x14ac:dyDescent="0.3">
      <c r="A198" s="11" t="s">
        <v>22</v>
      </c>
      <c r="B198" s="11" t="s">
        <v>142</v>
      </c>
      <c r="C198" s="11">
        <v>160</v>
      </c>
      <c r="D198" s="25" t="s">
        <v>105</v>
      </c>
      <c r="E198" s="11">
        <v>2.5</v>
      </c>
      <c r="F198" s="25" t="s">
        <v>149</v>
      </c>
      <c r="G198" s="11">
        <v>2.5</v>
      </c>
      <c r="H198" s="11">
        <f t="shared" si="7"/>
        <v>5</v>
      </c>
      <c r="I198" s="11"/>
    </row>
    <row r="199" spans="1:9" x14ac:dyDescent="0.3">
      <c r="A199" s="11" t="s">
        <v>21</v>
      </c>
      <c r="B199" s="11" t="s">
        <v>143</v>
      </c>
      <c r="C199" s="11">
        <v>160</v>
      </c>
      <c r="D199" s="25" t="s">
        <v>105</v>
      </c>
      <c r="E199" s="11">
        <v>2</v>
      </c>
      <c r="F199" s="25" t="s">
        <v>148</v>
      </c>
      <c r="G199" s="11">
        <v>14</v>
      </c>
      <c r="H199" s="11">
        <f t="shared" si="7"/>
        <v>16</v>
      </c>
      <c r="I199" s="11"/>
    </row>
    <row r="200" spans="1:9" x14ac:dyDescent="0.3">
      <c r="A200" s="11" t="s">
        <v>20</v>
      </c>
      <c r="B200" s="11" t="s">
        <v>144</v>
      </c>
      <c r="C200" s="11">
        <v>160</v>
      </c>
      <c r="D200" s="25" t="s">
        <v>105</v>
      </c>
      <c r="E200" s="11">
        <v>2</v>
      </c>
      <c r="F200" s="25" t="s">
        <v>147</v>
      </c>
      <c r="G200" s="11">
        <v>2</v>
      </c>
      <c r="H200" s="11">
        <f t="shared" si="7"/>
        <v>4</v>
      </c>
      <c r="I200" s="11"/>
    </row>
    <row r="201" spans="1:9" x14ac:dyDescent="0.3">
      <c r="A201" s="11" t="s">
        <v>19</v>
      </c>
      <c r="B201" s="11" t="s">
        <v>145</v>
      </c>
      <c r="C201" s="11">
        <v>160</v>
      </c>
      <c r="D201" s="25" t="s">
        <v>105</v>
      </c>
      <c r="E201" s="11">
        <v>2</v>
      </c>
      <c r="F201" s="25" t="s">
        <v>146</v>
      </c>
      <c r="G201" s="11">
        <v>3</v>
      </c>
      <c r="H201" s="11">
        <f t="shared" si="7"/>
        <v>5</v>
      </c>
      <c r="I201" s="11"/>
    </row>
    <row r="202" spans="1:9" s="32" customFormat="1" ht="13.8" x14ac:dyDescent="0.3">
      <c r="A202" s="29"/>
      <c r="B202" s="29"/>
      <c r="C202" s="29"/>
      <c r="D202" s="30"/>
      <c r="E202" s="29"/>
      <c r="F202" s="30"/>
      <c r="G202" s="31" t="s">
        <v>56</v>
      </c>
      <c r="H202" s="31">
        <f>SUM(H166:H201)</f>
        <v>430.5</v>
      </c>
      <c r="I202" s="31"/>
    </row>
    <row r="203" spans="1:9" ht="28.5" customHeight="1" x14ac:dyDescent="0.3">
      <c r="A203" s="74" t="s">
        <v>406</v>
      </c>
      <c r="B203" s="74"/>
      <c r="C203" s="74"/>
      <c r="D203" s="74"/>
      <c r="E203" s="74"/>
      <c r="F203" s="74"/>
      <c r="G203" s="74"/>
      <c r="H203" s="52">
        <f>H144+H162+H202</f>
        <v>542.5</v>
      </c>
      <c r="I203" s="10"/>
    </row>
    <row r="204" spans="1:9" s="89" customFormat="1" x14ac:dyDescent="0.3"/>
    <row r="205" spans="1:9" s="89" customFormat="1" x14ac:dyDescent="0.3"/>
    <row r="206" spans="1:9" s="89" customFormat="1" x14ac:dyDescent="0.3"/>
    <row r="207" spans="1:9" s="89" customFormat="1" ht="15" thickBot="1" x14ac:dyDescent="0.35"/>
    <row r="208" spans="1:9" ht="30" customHeight="1" x14ac:dyDescent="0.3">
      <c r="A208" s="71" t="s">
        <v>526</v>
      </c>
      <c r="B208" s="71"/>
      <c r="C208" s="71"/>
      <c r="D208" s="71"/>
      <c r="E208" s="71"/>
      <c r="F208" s="71"/>
      <c r="G208" s="71"/>
      <c r="H208" s="71"/>
      <c r="I208" s="71"/>
    </row>
    <row r="209" spans="1:9" ht="14.4" customHeight="1" x14ac:dyDescent="0.3">
      <c r="A209" s="72"/>
      <c r="B209" s="72"/>
      <c r="C209" s="72"/>
      <c r="D209" s="72"/>
      <c r="E209" s="72"/>
      <c r="F209" s="72"/>
      <c r="G209" s="72"/>
      <c r="H209" s="72"/>
      <c r="I209" s="72"/>
    </row>
    <row r="210" spans="1:9" s="89" customFormat="1" x14ac:dyDescent="0.3"/>
    <row r="211" spans="1:9" s="89" customFormat="1" x14ac:dyDescent="0.3"/>
    <row r="212" spans="1:9" s="89" customFormat="1" hidden="1" x14ac:dyDescent="0.3"/>
    <row r="213" spans="1:9" s="89" customFormat="1" hidden="1" x14ac:dyDescent="0.3"/>
    <row r="214" spans="1:9" s="89" customFormat="1" hidden="1" x14ac:dyDescent="0.3"/>
    <row r="215" spans="1:9" hidden="1" x14ac:dyDescent="0.3"/>
    <row r="216" spans="1:9" hidden="1" x14ac:dyDescent="0.3"/>
    <row r="217" spans="1:9" hidden="1" x14ac:dyDescent="0.3"/>
    <row r="218" spans="1:9" hidden="1" x14ac:dyDescent="0.3">
      <c r="H218" s="40">
        <f>SUM(H67+H81+H203)</f>
        <v>2112.5</v>
      </c>
    </row>
  </sheetData>
  <mergeCells count="15">
    <mergeCell ref="A208:I209"/>
    <mergeCell ref="A1:I1"/>
    <mergeCell ref="A203:G203"/>
    <mergeCell ref="A101:I101"/>
    <mergeCell ref="A134:D134"/>
    <mergeCell ref="A137:I137"/>
    <mergeCell ref="A138:I138"/>
    <mergeCell ref="A146:I146"/>
    <mergeCell ref="A164:I164"/>
    <mergeCell ref="A3:I3"/>
    <mergeCell ref="A67:D67"/>
    <mergeCell ref="A70:I70"/>
    <mergeCell ref="A81:D81"/>
    <mergeCell ref="A84:I84"/>
    <mergeCell ref="A98:D98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173C7-B460-4A2C-B409-830F78273B74}">
  <sheetPr>
    <tabColor rgb="FF00B050"/>
  </sheetPr>
  <dimension ref="A1:I25"/>
  <sheetViews>
    <sheetView workbookViewId="0">
      <selection activeCell="H5" sqref="H5"/>
    </sheetView>
  </sheetViews>
  <sheetFormatPr defaultColWidth="0" defaultRowHeight="14.4" zeroHeight="1" x14ac:dyDescent="0.3"/>
  <cols>
    <col min="1" max="9" width="8.88671875" customWidth="1"/>
    <col min="10" max="16384" width="8.88671875" hidden="1"/>
  </cols>
  <sheetData>
    <row r="1" spans="1:9" ht="18.600000000000001" thickBot="1" x14ac:dyDescent="0.4">
      <c r="A1" s="85" t="s">
        <v>532</v>
      </c>
      <c r="B1" s="85"/>
      <c r="C1" s="85"/>
      <c r="D1" s="85"/>
      <c r="E1" s="85"/>
      <c r="F1" s="85"/>
      <c r="G1" s="85"/>
      <c r="H1" s="85"/>
      <c r="I1" s="85"/>
    </row>
    <row r="2" spans="1:9" ht="18.600000000000001" thickTop="1" x14ac:dyDescent="0.3">
      <c r="A2" s="61" t="s">
        <v>516</v>
      </c>
      <c r="B2" s="61"/>
      <c r="C2" s="61"/>
      <c r="D2" s="61"/>
      <c r="E2" s="61"/>
      <c r="F2" s="61"/>
      <c r="G2" s="61"/>
      <c r="H2" s="61"/>
      <c r="I2" s="61"/>
    </row>
    <row r="3" spans="1:9" x14ac:dyDescent="0.3">
      <c r="A3" s="86" t="s">
        <v>517</v>
      </c>
      <c r="B3" s="86"/>
      <c r="C3" s="86"/>
      <c r="D3" s="86"/>
      <c r="E3" s="86"/>
      <c r="F3" s="86"/>
      <c r="G3" s="86"/>
      <c r="H3" s="86"/>
      <c r="I3" s="86"/>
    </row>
    <row r="4" spans="1:9" x14ac:dyDescent="0.3">
      <c r="A4" s="86" t="s">
        <v>518</v>
      </c>
      <c r="B4" s="86"/>
      <c r="C4" s="86"/>
      <c r="D4" s="86"/>
      <c r="E4" s="86"/>
      <c r="F4" s="86"/>
      <c r="G4" s="86"/>
      <c r="H4" s="86"/>
      <c r="I4" s="86"/>
    </row>
    <row r="5" spans="1:9" x14ac:dyDescent="0.3">
      <c r="A5" s="86" t="s">
        <v>519</v>
      </c>
      <c r="B5" s="86"/>
      <c r="C5" s="86"/>
      <c r="D5" s="86"/>
      <c r="E5" s="86"/>
      <c r="F5" s="86"/>
      <c r="G5" s="86"/>
      <c r="H5" s="86"/>
      <c r="I5" s="86"/>
    </row>
    <row r="6" spans="1:9" ht="29.25" customHeight="1" x14ac:dyDescent="0.3">
      <c r="A6" s="87" t="s">
        <v>525</v>
      </c>
      <c r="B6" s="87"/>
      <c r="C6" s="87"/>
      <c r="D6" s="87"/>
      <c r="E6" s="87"/>
      <c r="F6" s="87"/>
      <c r="G6" s="87"/>
      <c r="H6" s="87"/>
      <c r="I6" s="87"/>
    </row>
    <row r="7" spans="1:9" x14ac:dyDescent="0.3">
      <c r="A7" s="86" t="s">
        <v>522</v>
      </c>
      <c r="B7" s="86"/>
      <c r="C7" s="86"/>
      <c r="D7" s="86"/>
      <c r="E7" s="86"/>
      <c r="F7" s="86"/>
      <c r="G7" s="86"/>
      <c r="H7" s="86"/>
      <c r="I7" s="86"/>
    </row>
    <row r="8" spans="1:9" x14ac:dyDescent="0.3">
      <c r="A8" s="86"/>
      <c r="B8" s="86"/>
      <c r="C8" s="86"/>
      <c r="D8" s="86"/>
      <c r="E8" s="86"/>
      <c r="F8" s="86"/>
      <c r="G8" s="86"/>
      <c r="H8" s="86"/>
      <c r="I8" s="86"/>
    </row>
    <row r="9" spans="1:9" x14ac:dyDescent="0.3">
      <c r="A9" s="86"/>
      <c r="B9" s="86"/>
      <c r="C9" s="86"/>
      <c r="D9" s="86"/>
      <c r="E9" s="86"/>
      <c r="F9" s="86"/>
      <c r="G9" s="86"/>
      <c r="H9" s="86"/>
      <c r="I9" s="86"/>
    </row>
    <row r="10" spans="1:9" ht="18" x14ac:dyDescent="0.3">
      <c r="A10" s="61" t="s">
        <v>520</v>
      </c>
      <c r="B10" s="61"/>
      <c r="C10" s="61"/>
      <c r="D10" s="61"/>
      <c r="E10" s="61"/>
      <c r="F10" s="61"/>
      <c r="G10" s="61"/>
      <c r="H10" s="61"/>
      <c r="I10" s="61"/>
    </row>
    <row r="11" spans="1:9" s="86" customFormat="1" x14ac:dyDescent="0.3">
      <c r="A11" s="86" t="s">
        <v>517</v>
      </c>
    </row>
    <row r="12" spans="1:9" s="86" customFormat="1" x14ac:dyDescent="0.3">
      <c r="A12" s="86" t="s">
        <v>518</v>
      </c>
    </row>
    <row r="13" spans="1:9" s="86" customFormat="1" x14ac:dyDescent="0.3">
      <c r="A13" s="86" t="s">
        <v>519</v>
      </c>
    </row>
    <row r="14" spans="1:9" s="86" customFormat="1" ht="30" customHeight="1" x14ac:dyDescent="0.3">
      <c r="A14" s="87" t="s">
        <v>525</v>
      </c>
      <c r="B14" s="87"/>
      <c r="C14" s="87"/>
      <c r="D14" s="87"/>
      <c r="E14" s="87"/>
      <c r="F14" s="87"/>
      <c r="G14" s="87"/>
      <c r="H14" s="87"/>
      <c r="I14" s="87"/>
    </row>
    <row r="15" spans="1:9" s="86" customFormat="1" x14ac:dyDescent="0.3">
      <c r="A15" s="86" t="s">
        <v>524</v>
      </c>
      <c r="B15" s="88"/>
      <c r="C15" s="88"/>
      <c r="D15" s="88"/>
      <c r="E15" s="88"/>
      <c r="F15" s="88"/>
      <c r="G15" s="88"/>
      <c r="H15" s="88"/>
      <c r="I15" s="88"/>
    </row>
    <row r="16" spans="1:9" s="86" customFormat="1" x14ac:dyDescent="0.3"/>
    <row r="17" spans="1:9" s="86" customFormat="1" x14ac:dyDescent="0.3"/>
    <row r="18" spans="1:9" ht="18" x14ac:dyDescent="0.3">
      <c r="A18" s="61" t="s">
        <v>521</v>
      </c>
      <c r="B18" s="61"/>
      <c r="C18" s="61"/>
      <c r="D18" s="61"/>
      <c r="E18" s="61"/>
      <c r="F18" s="61"/>
      <c r="G18" s="61"/>
      <c r="H18" s="61"/>
      <c r="I18" s="61"/>
    </row>
    <row r="19" spans="1:9" s="86" customFormat="1" x14ac:dyDescent="0.3">
      <c r="A19" s="86" t="s">
        <v>517</v>
      </c>
    </row>
    <row r="20" spans="1:9" s="86" customFormat="1" x14ac:dyDescent="0.3">
      <c r="A20" s="86" t="s">
        <v>518</v>
      </c>
    </row>
    <row r="21" spans="1:9" s="86" customFormat="1" ht="28.8" customHeight="1" x14ac:dyDescent="0.3">
      <c r="A21" s="87" t="s">
        <v>525</v>
      </c>
      <c r="B21" s="87"/>
      <c r="C21" s="87"/>
      <c r="D21" s="87"/>
      <c r="E21" s="87"/>
      <c r="F21" s="87"/>
      <c r="G21" s="87"/>
      <c r="H21" s="87"/>
      <c r="I21" s="87"/>
    </row>
    <row r="22" spans="1:9" s="86" customFormat="1" x14ac:dyDescent="0.3">
      <c r="A22" s="86" t="s">
        <v>523</v>
      </c>
    </row>
    <row r="23" spans="1:9" s="86" customFormat="1" x14ac:dyDescent="0.3"/>
    <row r="24" spans="1:9" s="86" customFormat="1" x14ac:dyDescent="0.3"/>
    <row r="25" spans="1:9" s="86" customFormat="1" x14ac:dyDescent="0.3"/>
  </sheetData>
  <mergeCells count="7">
    <mergeCell ref="A1:I1"/>
    <mergeCell ref="A21:I21"/>
    <mergeCell ref="A2:I2"/>
    <mergeCell ref="A6:I6"/>
    <mergeCell ref="A10:I10"/>
    <mergeCell ref="A14:I14"/>
    <mergeCell ref="A18:I1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Sięgacze  </vt:lpstr>
      <vt:lpstr>Ostroż - sieci i przył </vt:lpstr>
      <vt:lpstr>Osiny sieci i przy </vt:lpstr>
      <vt:lpstr>Pompownie</vt:lpstr>
      <vt:lpstr>Pompownie!Obszar_wydruku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Osojca</dc:creator>
  <cp:lastModifiedBy>Krzysztof Jurkowski MMR</cp:lastModifiedBy>
  <cp:lastPrinted>2020-06-05T09:23:44Z</cp:lastPrinted>
  <dcterms:created xsi:type="dcterms:W3CDTF">2019-06-25T11:14:34Z</dcterms:created>
  <dcterms:modified xsi:type="dcterms:W3CDTF">2020-06-05T09:24:12Z</dcterms:modified>
</cp:coreProperties>
</file>